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J:\Мин-во финансов\Отдел организации бюджетного процесса\Общая отдела\ИЗМЕНЕНИЯ\ИЗМЕНЕНИЯ 2026\Изменения 2026-7\"/>
    </mc:Choice>
  </mc:AlternateContent>
  <bookViews>
    <workbookView xWindow="0" yWindow="0" windowWidth="28800" windowHeight="12000" tabRatio="500"/>
  </bookViews>
  <sheets>
    <sheet name="Table1" sheetId="1" r:id="rId1"/>
  </sheets>
  <definedNames>
    <definedName name="_xlnm.Print_Titles" localSheetId="0">Table1!$4:$5</definedName>
  </definedNames>
  <calcPr calcId="162913"/>
  <extLst>
    <ext xmlns:loext="http://schemas.libreoffice.org/" uri="{7626C862-2A13-11E5-B345-FEFF819CDC9F}">
      <loext:extCalcPr stringRefSyntax="ExcelA1"/>
    </ext>
  </extLst>
</workbook>
</file>

<file path=xl/calcChain.xml><?xml version="1.0" encoding="utf-8"?>
<calcChain xmlns="http://schemas.openxmlformats.org/spreadsheetml/2006/main">
  <c r="Q54" i="1" l="1"/>
  <c r="R54" i="1" s="1"/>
  <c r="M54" i="1"/>
  <c r="N54" i="1" s="1"/>
  <c r="I54" i="1"/>
  <c r="J54" i="1" s="1"/>
  <c r="Q53" i="1"/>
  <c r="R53" i="1" s="1"/>
  <c r="M53" i="1"/>
  <c r="N53" i="1" s="1"/>
  <c r="I53" i="1"/>
  <c r="J53" i="1" s="1"/>
  <c r="Q52" i="1"/>
  <c r="R52" i="1" s="1"/>
  <c r="M52" i="1"/>
  <c r="N52" i="1" s="1"/>
  <c r="I52" i="1"/>
  <c r="J52" i="1" s="1"/>
  <c r="Q51" i="1"/>
  <c r="R51" i="1" s="1"/>
  <c r="M51" i="1"/>
  <c r="N51" i="1" s="1"/>
  <c r="I51" i="1"/>
  <c r="J51" i="1" s="1"/>
  <c r="Q50" i="1"/>
  <c r="R50" i="1" s="1"/>
  <c r="M50" i="1"/>
  <c r="N50" i="1" s="1"/>
  <c r="I50" i="1"/>
  <c r="J50" i="1" s="1"/>
  <c r="R49" i="1"/>
  <c r="N49" i="1"/>
  <c r="J49" i="1"/>
  <c r="R48" i="1"/>
  <c r="N48" i="1"/>
  <c r="J48" i="1"/>
  <c r="R47" i="1"/>
  <c r="N47" i="1"/>
  <c r="J47" i="1"/>
  <c r="R46" i="1"/>
  <c r="N46" i="1"/>
  <c r="J46" i="1"/>
  <c r="Q45" i="1"/>
  <c r="R45" i="1" s="1"/>
  <c r="M45" i="1"/>
  <c r="N45" i="1" s="1"/>
  <c r="I45" i="1"/>
  <c r="J45" i="1" s="1"/>
  <c r="Q44" i="1"/>
  <c r="R44" i="1" s="1"/>
  <c r="M44" i="1"/>
  <c r="N44" i="1" s="1"/>
  <c r="I44" i="1"/>
  <c r="J44" i="1" s="1"/>
  <c r="Q43" i="1"/>
  <c r="R43" i="1" s="1"/>
  <c r="M43" i="1"/>
  <c r="N43" i="1" s="1"/>
  <c r="I43" i="1"/>
  <c r="J43" i="1" s="1"/>
  <c r="Q42" i="1"/>
  <c r="R42" i="1" s="1"/>
  <c r="M42" i="1"/>
  <c r="N42" i="1" s="1"/>
  <c r="I42" i="1"/>
  <c r="J42" i="1" s="1"/>
  <c r="Q41" i="1"/>
  <c r="R41" i="1" s="1"/>
  <c r="M41" i="1"/>
  <c r="N41" i="1" s="1"/>
  <c r="I41" i="1"/>
  <c r="J41" i="1" s="1"/>
  <c r="Q40" i="1"/>
  <c r="R40" i="1" s="1"/>
  <c r="M40" i="1"/>
  <c r="N40" i="1" s="1"/>
  <c r="I40" i="1"/>
  <c r="J40" i="1" s="1"/>
  <c r="Q39" i="1"/>
  <c r="R39" i="1" s="1"/>
  <c r="M39" i="1"/>
  <c r="N39" i="1" s="1"/>
  <c r="I39" i="1"/>
  <c r="J39" i="1" s="1"/>
  <c r="R38" i="1"/>
  <c r="N38" i="1"/>
  <c r="J38" i="1"/>
  <c r="R37" i="1"/>
  <c r="N37" i="1"/>
  <c r="J37" i="1"/>
  <c r="R36" i="1"/>
  <c r="N36" i="1"/>
  <c r="J36" i="1"/>
  <c r="R35" i="1"/>
  <c r="N35" i="1"/>
  <c r="J35" i="1"/>
  <c r="R34" i="1"/>
  <c r="N34" i="1"/>
  <c r="I34" i="1"/>
  <c r="J34" i="1" s="1"/>
  <c r="R33" i="1"/>
  <c r="N33" i="1"/>
  <c r="I33" i="1"/>
  <c r="J33" i="1" s="1"/>
  <c r="R32" i="1"/>
  <c r="N32" i="1"/>
  <c r="J32" i="1"/>
  <c r="R31" i="1"/>
  <c r="Q31" i="1"/>
  <c r="N31" i="1"/>
  <c r="M31" i="1"/>
  <c r="J31" i="1"/>
  <c r="I31" i="1"/>
  <c r="R30" i="1"/>
  <c r="Q30" i="1"/>
  <c r="N30" i="1"/>
  <c r="M30" i="1"/>
  <c r="J30" i="1"/>
  <c r="I30" i="1"/>
  <c r="R29" i="1"/>
  <c r="Q29" i="1"/>
  <c r="N29" i="1"/>
  <c r="M29" i="1"/>
  <c r="J29" i="1"/>
  <c r="I29" i="1"/>
  <c r="R28" i="1"/>
  <c r="Q28" i="1"/>
  <c r="N28" i="1"/>
  <c r="M28" i="1"/>
  <c r="J28" i="1"/>
  <c r="I28" i="1"/>
  <c r="R27" i="1"/>
  <c r="M27" i="1"/>
  <c r="N27" i="1" s="1"/>
  <c r="I27" i="1"/>
  <c r="J27" i="1" s="1"/>
  <c r="R26" i="1"/>
  <c r="N26" i="1"/>
  <c r="M26" i="1"/>
  <c r="J26" i="1"/>
  <c r="I26" i="1"/>
  <c r="R25" i="1"/>
  <c r="M25" i="1"/>
  <c r="N25" i="1" s="1"/>
  <c r="I25" i="1"/>
  <c r="J25" i="1" s="1"/>
  <c r="R24" i="1"/>
  <c r="N24" i="1"/>
  <c r="M24" i="1"/>
  <c r="J24" i="1"/>
  <c r="I24" i="1"/>
  <c r="R23" i="1"/>
  <c r="M23" i="1"/>
  <c r="N23" i="1" s="1"/>
  <c r="I23" i="1"/>
  <c r="J23" i="1" s="1"/>
  <c r="R22" i="1"/>
  <c r="N22" i="1"/>
  <c r="M22" i="1"/>
  <c r="J22" i="1"/>
  <c r="I22" i="1"/>
  <c r="R21" i="1"/>
  <c r="M21" i="1"/>
  <c r="N21" i="1" s="1"/>
  <c r="I21" i="1"/>
  <c r="J21" i="1" s="1"/>
  <c r="R20" i="1"/>
  <c r="N20" i="1"/>
  <c r="M20" i="1"/>
  <c r="J20" i="1"/>
  <c r="I20" i="1"/>
  <c r="R19" i="1"/>
  <c r="M19" i="1"/>
  <c r="N19" i="1" s="1"/>
  <c r="I19" i="1"/>
  <c r="J19" i="1" s="1"/>
  <c r="R18" i="1"/>
  <c r="N18" i="1"/>
  <c r="M18" i="1"/>
  <c r="J18" i="1"/>
  <c r="I18" i="1"/>
  <c r="R17" i="1"/>
  <c r="M17" i="1"/>
  <c r="N17" i="1" s="1"/>
  <c r="I17" i="1"/>
  <c r="J17" i="1" s="1"/>
  <c r="R16" i="1"/>
  <c r="N16" i="1"/>
  <c r="M16" i="1"/>
  <c r="J16" i="1"/>
  <c r="I16" i="1"/>
  <c r="R15" i="1"/>
  <c r="M15" i="1"/>
  <c r="N15" i="1" s="1"/>
  <c r="I15" i="1"/>
  <c r="J15" i="1" s="1"/>
  <c r="R14" i="1"/>
  <c r="N14" i="1"/>
  <c r="M14" i="1"/>
  <c r="J14" i="1"/>
  <c r="I14" i="1"/>
  <c r="R13" i="1"/>
  <c r="Q13" i="1"/>
  <c r="N13" i="1"/>
  <c r="M13" i="1"/>
  <c r="J13" i="1"/>
  <c r="I13" i="1"/>
  <c r="R12" i="1"/>
  <c r="Q12" i="1"/>
  <c r="N12" i="1"/>
  <c r="M12" i="1"/>
  <c r="J12" i="1"/>
  <c r="I12" i="1"/>
  <c r="R11" i="1"/>
  <c r="Q11" i="1"/>
  <c r="N11" i="1"/>
  <c r="M11" i="1"/>
  <c r="J11" i="1"/>
  <c r="I11" i="1"/>
  <c r="R10" i="1"/>
  <c r="Q10" i="1"/>
  <c r="N10" i="1"/>
  <c r="M10" i="1"/>
  <c r="J10" i="1"/>
  <c r="I10" i="1"/>
  <c r="R9" i="1"/>
  <c r="Q9" i="1"/>
  <c r="N9" i="1"/>
  <c r="M9" i="1"/>
  <c r="J9" i="1"/>
  <c r="I9" i="1"/>
  <c r="R8" i="1"/>
  <c r="Q8" i="1"/>
  <c r="N8" i="1"/>
  <c r="M8" i="1"/>
  <c r="J8" i="1"/>
  <c r="I8" i="1"/>
  <c r="I7" i="1" l="1"/>
  <c r="M7" i="1"/>
  <c r="Q7" i="1"/>
  <c r="M6" i="1" l="1"/>
  <c r="N6" i="1" s="1"/>
  <c r="N7" i="1"/>
  <c r="Q6" i="1"/>
  <c r="R6" i="1" s="1"/>
  <c r="R7" i="1"/>
  <c r="I6" i="1"/>
  <c r="J6" i="1" s="1"/>
  <c r="J7" i="1"/>
</calcChain>
</file>

<file path=xl/sharedStrings.xml><?xml version="1.0" encoding="utf-8"?>
<sst xmlns="http://schemas.openxmlformats.org/spreadsheetml/2006/main" count="234" uniqueCount="113">
  <si>
    <t>рублей</t>
  </si>
  <si>
    <t>Показатели</t>
  </si>
  <si>
    <t>Целевая статья</t>
  </si>
  <si>
    <t>Вид расходов</t>
  </si>
  <si>
    <t>Код объекта</t>
  </si>
  <si>
    <t>Муниципальное образование</t>
  </si>
  <si>
    <t>Вид деятельности</t>
  </si>
  <si>
    <t>2026 год</t>
  </si>
  <si>
    <t>2027 год</t>
  </si>
  <si>
    <t>2028 год</t>
  </si>
  <si>
    <t>Примечания
(при наличии поручений Губернатора ПК, первого вице-губернатора ПК указать реквизиты поручения)</t>
  </si>
  <si>
    <t>Бюджет 2026 год</t>
  </si>
  <si>
    <t>Предложения ГРБС</t>
  </si>
  <si>
    <t>Одобрено бюджетной комиссией</t>
  </si>
  <si>
    <t>Бюджет 
(с учетом изменений)</t>
  </si>
  <si>
    <t>Бюджет 2027 год</t>
  </si>
  <si>
    <t>Бюджет 2028 год</t>
  </si>
  <si>
    <t>РАСХОДЫ АИП всего (+/-)</t>
  </si>
  <si>
    <t>Х</t>
  </si>
  <si>
    <t>Расчеты за счет средств :краевой бюджет всего, в том числе</t>
  </si>
  <si>
    <t>министерство туризма Приморского края</t>
  </si>
  <si>
    <t>Развитие туризма в Приморском крае на 2020 - 2027 годы</t>
  </si>
  <si>
    <t>Реализация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 (Создание и эксплуатация комплекса семейного отдыха Солнечный)</t>
  </si>
  <si>
    <t>10401R505Q</t>
  </si>
  <si>
    <t>891</t>
  </si>
  <si>
    <t>Создание и эксплуатация комплекса семейного отдыха Солнечный</t>
  </si>
  <si>
    <t>780.10.0412.00.001</t>
  </si>
  <si>
    <t>Приморский край</t>
  </si>
  <si>
    <t>концессия</t>
  </si>
  <si>
    <t>Перераспределение в рамках целевых статей, выделение краевой части</t>
  </si>
  <si>
    <t>Реализация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 за счет средств краевого бюджета (Создание и эксплуатация комплекса семейного отдыха Солнечный)</t>
  </si>
  <si>
    <t>10401А505Q</t>
  </si>
  <si>
    <t>министерство жилищно-коммунального хозяйства Приморского края</t>
  </si>
  <si>
    <t>Охрана окружающей среды Приморского края на 2020-2027 годы</t>
  </si>
  <si>
    <t>Осуществление капитальных вложений в объекты государственной собственности Приморского края в сфере жилищно-коммунального хозяйства, пожарной безопасности, охраны окружающей среды, ветеринарии</t>
  </si>
  <si>
    <t>0840143630</t>
  </si>
  <si>
    <t>466</t>
  </si>
  <si>
    <t>Ликвидация (рекультивация) полигона захоронения твердых бытовых отходов г. Фокино Приморского края</t>
  </si>
  <si>
    <t>768.08.0502.00.361</t>
  </si>
  <si>
    <t>ПСД</t>
  </si>
  <si>
    <r>
      <rPr>
        <sz val="10"/>
        <color rgb="FF000000"/>
        <rFont val="Times New Roman"/>
        <charset val="1"/>
      </rPr>
      <t xml:space="preserve">Увеличение стоимости ПСД в соответствии со сметным расчетом, получившим положительное заключение экспертизы. </t>
    </r>
    <r>
      <rPr>
        <b/>
        <sz val="10"/>
        <color rgb="FF000000"/>
        <rFont val="Times New Roman"/>
        <charset val="1"/>
      </rPr>
      <t xml:space="preserve">Источник текущие расходы </t>
    </r>
  </si>
  <si>
    <t>Ликвидация накопленного ущерба в сфере обращения с твердыми коммунальными отходами на территории муниципальных образований Приморского края</t>
  </si>
  <si>
    <t>0840192580</t>
  </si>
  <si>
    <t>522</t>
  </si>
  <si>
    <t>Ликвидация (рекультивация) несанкционированной свалки в Черниговском муниципальном округе пгт. Сибирцево</t>
  </si>
  <si>
    <t>768.08.0502.31.365</t>
  </si>
  <si>
    <t>Черниговский муниципальный округ</t>
  </si>
  <si>
    <t>Реализация мероприятия не в рамках ОКС</t>
  </si>
  <si>
    <t>Реконструкция полигонов твердых бытовых отходов</t>
  </si>
  <si>
    <t>0840192590</t>
  </si>
  <si>
    <t>Реконструкция полигона твердых бытовых отходов "Арсеньевский"</t>
  </si>
  <si>
    <t>768.08.0502.01.364</t>
  </si>
  <si>
    <t>Арсеньевский городской округ</t>
  </si>
  <si>
    <t>Энергоэффективность, развитие газоснабжения и энергетики в Приморском крае на 2020-2027 годы</t>
  </si>
  <si>
    <t>Реализация мероприятий по модернизации коммунальной инфраструктуры (объекты муниципальной собственности)</t>
  </si>
  <si>
    <t>131И351541</t>
  </si>
  <si>
    <t>Строительство напорного коллектора от ГНС по ул. Спортивной до КГН по ул. Спортивная, 51 в г. Находка</t>
  </si>
  <si>
    <t>768.13.0502.08.0223</t>
  </si>
  <si>
    <t>Находкинский городской округ</t>
  </si>
  <si>
    <t>СМР</t>
  </si>
  <si>
    <r>
      <rPr>
        <sz val="10"/>
        <color rgb="FF000000"/>
        <rFont val="Times New Roman"/>
        <charset val="1"/>
      </rPr>
      <t xml:space="preserve">В соответствии с дополнительными соглашениями, заключенными с Минстрой РФ, от 28.05.2026 № 069-09-2026-472/3, от 10.06.2026 № 069-09-2026-472/4. </t>
    </r>
    <r>
      <rPr>
        <b/>
        <sz val="10"/>
        <color rgb="FF000000"/>
        <rFont val="Times New Roman"/>
        <charset val="1"/>
      </rPr>
      <t>Источник: текущие расходы минЖКХ</t>
    </r>
  </si>
  <si>
    <t>Реализация мероприятий по модернизации коммунальной инфраструктуры (субсидии краевым государственным унитарным предприятиям)</t>
  </si>
  <si>
    <t>131И351542</t>
  </si>
  <si>
    <t>Строительство водоочистных сооружений в с. Первомайское Михайловского муниципального района Приморского края</t>
  </si>
  <si>
    <t>768.13.0502.00.0186</t>
  </si>
  <si>
    <t>Реконструкция системы водоотведения б. Новик со строительством глубоководного выпуска в залив Петра Великого, в том числе проектирование</t>
  </si>
  <si>
    <t>768.13.0502.00.0359</t>
  </si>
  <si>
    <t>министерство энергетики и газоснабжения Приморского края</t>
  </si>
  <si>
    <t>Реализация инфраструктурных проектов за счет средств казначейского инфраструктурного кредита (Система автономного электроснабжения на сжиженном углеводородном газе объектов Федерального круглогодичного морского курорта "Приморье" (строительство газопоршневой энергетической установки на сжиженном углеводородном газе со строительством парка газгольдеров))</t>
  </si>
  <si>
    <t>1340297514</t>
  </si>
  <si>
    <t>Строительство газопоршневой энергетической установки мощностью 10 МВт для электроснабжения «Федеральный круглогодичный морской курорт «Алеут». Первая очередь» на сжиженном углеводородном газе (СУГ) со строительством парка газгольдеров объемом 400 м3</t>
  </si>
  <si>
    <t>787.13.0502.00.001</t>
  </si>
  <si>
    <t>СМР/КИК</t>
  </si>
  <si>
    <t>Передача объекта министерству строительства ПК. По состоянию на 03.07.2026 - кассовое исполнение 100%. Соглашение с КГКУ «Примтеплоэнерго» не расторгнуто.</t>
  </si>
  <si>
    <t>министерство транспорта и дорожного хозяйства Приморского края</t>
  </si>
  <si>
    <t>Развитие транспортного комплекса Приморского края на 2020 2027 годы</t>
  </si>
  <si>
    <t>Проектирование, строительство (реконструкция) автомобильных дорог общего пользования населенных пунктов</t>
  </si>
  <si>
    <t>124089Д007</t>
  </si>
  <si>
    <t>Реконструкция мостового перехода через ручей на км 9+313 автомобильной дороги Угловое - Артем в Приморском крае</t>
  </si>
  <si>
    <t>754.12.0409.02.468</t>
  </si>
  <si>
    <t>Артемовский городской округ</t>
  </si>
  <si>
    <t>Восстановление лимитов в рамках действующего контракта, кредиторская задолженность (невосстановленные остатки прошлого года)</t>
  </si>
  <si>
    <t>Строительство путепровода в районе ул. Виноградная через железнодорожные пути</t>
  </si>
  <si>
    <t>754.12.0409.02.499</t>
  </si>
  <si>
    <t>Снятие в связи с расторжением контракта на ПСД</t>
  </si>
  <si>
    <t>Проектирование, строительство, реконструкция автомобильных дорог общего пользования (за исключением автомобильных дорог федерального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</si>
  <si>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124089Д004</t>
  </si>
  <si>
    <t>Подъезд к п. Северный с. Покровка Октябрьского муниципального округа Приморского края</t>
  </si>
  <si>
    <t>754.12.0409.21.232</t>
  </si>
  <si>
    <t>Октябрьский муниципальный округ</t>
  </si>
  <si>
    <r>
      <rPr>
        <sz val="10"/>
        <color rgb="FF000000"/>
        <rFont val="Times New Roman"/>
        <charset val="1"/>
      </rPr>
      <t xml:space="preserve">Для исполнения обязательств по действующему муниципальному контракту (оплаты выполненных работ) в связи с получением положительного заключения госэкспертизы по объекту. Невосстановленные остатки средств 2025 года.
</t>
    </r>
    <r>
      <rPr>
        <b/>
        <sz val="10"/>
        <color rgb="FF000000"/>
        <rFont val="Times New Roman"/>
        <charset val="1"/>
      </rPr>
      <t>Источник отсутствует.</t>
    </r>
  </si>
  <si>
    <t>министерство строительства Приморского края</t>
  </si>
  <si>
    <t>Развитие здравоохранения Приморского края на 2020-2027 годы</t>
  </si>
  <si>
    <t>Реализация региональных программ модернизации первичного звена здравоохранения</t>
  </si>
  <si>
    <t>011Д153650</t>
  </si>
  <si>
    <t>414</t>
  </si>
  <si>
    <t>Строительство поликлиники в с. Михайловка Михайловского муниципального района Приморского края, КГБУЗ «Михайловская ЦРБ», в том числе проектно-изыскательские работы</t>
  </si>
  <si>
    <t>775.01.0902.00.034</t>
  </si>
  <si>
    <r>
      <rPr>
        <sz val="10"/>
        <color rgb="FF000000"/>
        <rFont val="Times New Roman"/>
        <charset val="1"/>
      </rPr>
      <t xml:space="preserve">Перераспределение в связи с опережающими темпами строительно-монтажных работ. </t>
    </r>
    <r>
      <rPr>
        <b/>
        <sz val="10"/>
        <color rgb="FF000000"/>
        <rFont val="Times New Roman"/>
        <charset val="1"/>
      </rPr>
      <t>Перераспределение с текущих расходов министерства</t>
    </r>
  </si>
  <si>
    <t>775.13.0502.00.001</t>
  </si>
  <si>
    <t xml:space="preserve">Передача объекта с министерства энергетики и газоснабжения ПК. </t>
  </si>
  <si>
    <t>министерство имущественных и земельных отношений Приморского края</t>
  </si>
  <si>
    <t>Обеспечение доступным жильем и качественными услугами жилищно-коммунального хозяйства населения Приморского края</t>
  </si>
  <si>
    <t>Приобретение в краевую собственность жилых помещений для детей-сирот и детей оставшихся без попечения родителей, лиц из их числа</t>
  </si>
  <si>
    <t>0640643770</t>
  </si>
  <si>
    <t>412</t>
  </si>
  <si>
    <t>Приобретение в краевую собственность жилых помещений для детей-сирот</t>
  </si>
  <si>
    <t>779.06.1004.00.001</t>
  </si>
  <si>
    <t>приобретение</t>
  </si>
  <si>
    <r>
      <rPr>
        <sz val="10"/>
        <color rgb="FF000000"/>
        <rFont val="Times New Roman"/>
        <charset val="1"/>
      </rPr>
      <t xml:space="preserve">Приобретение жилых помещений для детей-сирот: 3 квартиры в Хорольском МО и 8 квартир в Черниговском МО. </t>
    </r>
    <r>
      <rPr>
        <b/>
        <sz val="10"/>
        <color rgb="FF000000"/>
        <rFont val="Times New Roman"/>
        <charset val="1"/>
      </rPr>
      <t>Источник отсутствует.</t>
    </r>
  </si>
  <si>
    <t>Расчеты за счет средств :федеральный бюджет (субсидии, субвенции, иные межбюджетные трансферты) всего, в том числе</t>
  </si>
  <si>
    <t>В соответствии с дополнительными соглашениями, заключенными с Минстрой РФ, от 28.05.2026 № 069-09-2026-472/3, от 10.06.2026 № 069-09-2026-472/4</t>
  </si>
  <si>
    <t xml:space="preserve">Предложения по изменению АИП на 2026 год и плановый период 2027 и 2028 годы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</si>
</sst>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0"/>
      <color rgb="FF000000"/>
      <name val="Times New Roman"/>
      <charset val="1"/>
    </font>
    <font>
      <b/>
      <sz val="14"/>
      <color rgb="FF000000"/>
      <name val="Times New Roman"/>
      <charset val="1"/>
    </font>
    <font>
      <b/>
      <sz val="10"/>
      <color rgb="FF000000"/>
      <name val="Times New Roman"/>
      <charset val="1"/>
    </font>
    <font>
      <i/>
      <sz val="10"/>
      <color rgb="FF000000"/>
      <name val="Times New Roman"/>
      <charset val="1"/>
    </font>
  </fonts>
  <fills count="5">
    <fill>
      <patternFill patternType="none"/>
    </fill>
    <fill>
      <patternFill patternType="gray125"/>
    </fill>
    <fill>
      <patternFill patternType="solid">
        <fgColor rgb="FFF0FFF0"/>
        <bgColor rgb="FFFFFFD7"/>
      </patternFill>
    </fill>
    <fill>
      <patternFill patternType="solid">
        <fgColor rgb="FFFFFACD"/>
        <bgColor rgb="FFFFFFD7"/>
      </patternFill>
    </fill>
    <fill>
      <patternFill patternType="solid">
        <fgColor rgb="FFFFDAB9"/>
        <bgColor rgb="FFFFFACD"/>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top" wrapText="1"/>
    </xf>
  </cellStyleXfs>
  <cellXfs count="32">
    <xf numFmtId="0" fontId="0" fillId="0" borderId="0" xfId="0">
      <alignment vertical="top" wrapText="1"/>
    </xf>
    <xf numFmtId="0" fontId="0" fillId="0" borderId="0" xfId="0" applyAlignment="1" applyProtection="1">
      <alignment vertical="top" wrapText="1"/>
    </xf>
    <xf numFmtId="0" fontId="2" fillId="0" borderId="1" xfId="0" applyFont="1" applyBorder="1" applyAlignment="1" applyProtection="1">
      <alignment horizontal="center" vertical="center" wrapText="1"/>
    </xf>
    <xf numFmtId="0" fontId="2" fillId="0" borderId="0" xfId="0" applyFont="1" applyBorder="1" applyAlignment="1" applyProtection="1">
      <alignment horizontal="right" vertical="center" wrapText="1"/>
    </xf>
    <xf numFmtId="0" fontId="0" fillId="2" borderId="1" xfId="0" applyFont="1" applyFill="1" applyBorder="1" applyAlignment="1" applyProtection="1">
      <alignment horizontal="center" vertical="center" wrapText="1"/>
    </xf>
    <xf numFmtId="4" fontId="0" fillId="2" borderId="1" xfId="0" applyNumberFormat="1" applyFont="1" applyFill="1" applyBorder="1" applyAlignment="1" applyProtection="1">
      <alignment horizontal="center" vertical="center" wrapText="1"/>
    </xf>
    <xf numFmtId="0" fontId="0" fillId="0" borderId="1" xfId="0" applyBorder="1" applyAlignment="1" applyProtection="1">
      <alignment vertical="top" wrapText="1"/>
    </xf>
    <xf numFmtId="0" fontId="0" fillId="3" borderId="1" xfId="0" applyFont="1" applyFill="1" applyBorder="1" applyAlignment="1" applyProtection="1">
      <alignment horizontal="center" vertical="top" wrapText="1"/>
    </xf>
    <xf numFmtId="0" fontId="0" fillId="3" borderId="1" xfId="0" applyFont="1" applyFill="1" applyBorder="1" applyAlignment="1" applyProtection="1">
      <alignment horizontal="center" vertical="center" wrapText="1"/>
    </xf>
    <xf numFmtId="4" fontId="0" fillId="3" borderId="1" xfId="0" applyNumberFormat="1" applyFont="1" applyFill="1" applyBorder="1" applyAlignment="1" applyProtection="1">
      <alignment horizontal="center" vertical="top" wrapText="1"/>
    </xf>
    <xf numFmtId="0" fontId="0" fillId="4" borderId="1" xfId="0" applyFont="1" applyFill="1" applyBorder="1" applyAlignment="1" applyProtection="1">
      <alignment horizontal="center" vertical="top" wrapText="1"/>
    </xf>
    <xf numFmtId="0" fontId="0" fillId="4" borderId="1" xfId="0" applyFont="1" applyFill="1" applyBorder="1" applyAlignment="1" applyProtection="1">
      <alignment horizontal="center" vertical="center" wrapText="1"/>
    </xf>
    <xf numFmtId="4" fontId="0" fillId="4" borderId="1" xfId="0" applyNumberFormat="1" applyFont="1" applyFill="1" applyBorder="1" applyAlignment="1" applyProtection="1">
      <alignment horizontal="center" vertical="top" wrapText="1"/>
    </xf>
    <xf numFmtId="0" fontId="2" fillId="0" borderId="1" xfId="0" applyFont="1" applyBorder="1" applyAlignment="1" applyProtection="1">
      <alignment horizontal="center" vertical="top" wrapText="1"/>
    </xf>
    <xf numFmtId="4" fontId="2" fillId="0" borderId="1" xfId="0" applyNumberFormat="1" applyFont="1" applyBorder="1" applyAlignment="1" applyProtection="1">
      <alignment horizontal="center" vertical="top" wrapText="1"/>
    </xf>
    <xf numFmtId="0" fontId="3" fillId="0" borderId="1" xfId="0" applyFont="1" applyBorder="1" applyAlignment="1" applyProtection="1">
      <alignment horizontal="center" vertical="top" wrapText="1"/>
    </xf>
    <xf numFmtId="0" fontId="3" fillId="0" borderId="1" xfId="0" applyFont="1" applyBorder="1" applyAlignment="1" applyProtection="1">
      <alignment horizontal="center" vertical="center" wrapText="1"/>
    </xf>
    <xf numFmtId="4" fontId="3" fillId="0" borderId="1" xfId="0" applyNumberFormat="1" applyFont="1" applyBorder="1" applyAlignment="1" applyProtection="1">
      <alignment horizontal="center" vertical="top" wrapText="1"/>
    </xf>
    <xf numFmtId="0" fontId="0" fillId="0" borderId="1" xfId="0" applyFont="1" applyBorder="1" applyAlignment="1" applyProtection="1">
      <alignment horizontal="center" vertical="top" wrapText="1"/>
    </xf>
    <xf numFmtId="0" fontId="0" fillId="0" borderId="1" xfId="0" applyFont="1" applyBorder="1" applyAlignment="1" applyProtection="1">
      <alignment horizontal="center" vertical="center" wrapText="1"/>
    </xf>
    <xf numFmtId="4" fontId="0" fillId="0" borderId="1" xfId="0" applyNumberFormat="1" applyFont="1" applyBorder="1" applyAlignment="1" applyProtection="1">
      <alignment horizontal="center" vertical="top" wrapText="1"/>
    </xf>
    <xf numFmtId="0" fontId="2" fillId="0" borderId="1" xfId="0" applyFont="1" applyFill="1" applyBorder="1" applyAlignment="1" applyProtection="1">
      <alignment horizontal="center" vertical="center" wrapText="1"/>
    </xf>
    <xf numFmtId="4" fontId="2" fillId="0" borderId="1" xfId="0" applyNumberFormat="1" applyFont="1" applyFill="1" applyBorder="1" applyAlignment="1" applyProtection="1">
      <alignment horizontal="center" vertical="top" wrapText="1"/>
    </xf>
    <xf numFmtId="4" fontId="3" fillId="0" borderId="1" xfId="0" applyNumberFormat="1" applyFont="1" applyFill="1" applyBorder="1" applyAlignment="1" applyProtection="1">
      <alignment horizontal="center" vertical="top" wrapText="1"/>
    </xf>
    <xf numFmtId="4" fontId="0" fillId="0" borderId="1" xfId="0" applyNumberFormat="1" applyFont="1" applyFill="1" applyBorder="1" applyAlignment="1" applyProtection="1">
      <alignment horizontal="center" vertical="top" wrapText="1"/>
    </xf>
    <xf numFmtId="0" fontId="1" fillId="0" borderId="1" xfId="0" applyFont="1" applyBorder="1" applyAlignment="1" applyProtection="1">
      <alignment horizontal="center" vertical="center" wrapText="1"/>
    </xf>
    <xf numFmtId="0" fontId="2" fillId="0" borderId="1" xfId="0" applyFont="1" applyBorder="1" applyAlignment="1" applyProtection="1">
      <alignment horizontal="center" vertical="center" wrapText="1"/>
    </xf>
    <xf numFmtId="0" fontId="3" fillId="0" borderId="1" xfId="0" applyFont="1" applyFill="1" applyBorder="1" applyAlignment="1" applyProtection="1">
      <alignment horizontal="center" vertical="top" wrapText="1"/>
    </xf>
    <xf numFmtId="0" fontId="3"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center" vertical="top" wrapText="1"/>
    </xf>
    <xf numFmtId="0" fontId="0" fillId="0" borderId="1" xfId="0" applyFont="1" applyFill="1" applyBorder="1" applyAlignment="1" applyProtection="1">
      <alignment horizontal="center" vertical="top" wrapText="1"/>
    </xf>
    <xf numFmtId="0" fontId="0" fillId="0" borderId="1" xfId="0" applyFont="1" applyFill="1" applyBorder="1" applyAlignment="1" applyProtection="1">
      <alignment horizontal="center" vertical="center" wrapText="1"/>
    </xf>
  </cellXfs>
  <cellStyles count="1">
    <cellStyle name="Обычный" xfId="0" builtinId="0"/>
  </cellStyles>
  <dxfs count="0"/>
  <tableStyles count="0" defaultTableStyle="TableStyleMedium2" defaultPivotStyle="PivotStyleLight16"/>
  <colors>
    <indexedColors>
      <rgbColor rgb="FF000000"/>
      <rgbColor rgb="FFF0FFF0"/>
      <rgbColor rgb="FFFF0000"/>
      <rgbColor rgb="FF00FF00"/>
      <rgbColor rgb="FF0000FF"/>
      <rgbColor rgb="FFFFFF00"/>
      <rgbColor rgb="FFFF00FF"/>
      <rgbColor rgb="FF00FFFF"/>
      <rgbColor rgb="FF800000"/>
      <rgbColor rgb="FF008000"/>
      <rgbColor rgb="FF000080"/>
      <rgbColor rgb="FF808000"/>
      <rgbColor rgb="FF800080"/>
      <rgbColor rgb="FF008080"/>
      <rgbColor rgb="FFAFD095"/>
      <rgbColor rgb="FF808080"/>
      <rgbColor rgb="FF9999FF"/>
      <rgbColor rgb="FF993366"/>
      <rgbColor rgb="FFFFFFD7"/>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ACD"/>
      <rgbColor rgb="FF99CCFF"/>
      <rgbColor rgb="FFFF99CC"/>
      <rgbColor rgb="FFCC99FF"/>
      <rgbColor rgb="FFFFDAB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S54"/>
  <sheetViews>
    <sheetView tabSelected="1" view="pageBreakPreview" topLeftCell="A25" zoomScale="70" zoomScaleNormal="80" zoomScaleSheetLayoutView="70" workbookViewId="0">
      <selection activeCell="K39" sqref="K39"/>
    </sheetView>
  </sheetViews>
  <sheetFormatPr defaultColWidth="8.83203125" defaultRowHeight="15" customHeight="1" x14ac:dyDescent="0.2"/>
  <cols>
    <col min="1" max="1" width="91.83203125" style="1" customWidth="1"/>
    <col min="2" max="2" width="16.1640625" style="1" customWidth="1"/>
    <col min="3" max="3" width="9.33203125" style="1" customWidth="1"/>
    <col min="4" max="4" width="14.33203125" style="1" customWidth="1"/>
    <col min="5" max="5" width="18.33203125" style="1" customWidth="1"/>
    <col min="6" max="6" width="11" style="1" hidden="1" customWidth="1"/>
    <col min="7" max="18" width="20.1640625" style="1" customWidth="1"/>
    <col min="19" max="19" width="87.6640625" style="1" customWidth="1"/>
  </cols>
  <sheetData>
    <row r="1" spans="1:19" ht="12.75" customHeight="1" x14ac:dyDescent="0.2">
      <c r="A1" s="25" t="s">
        <v>112</v>
      </c>
      <c r="B1" s="25"/>
      <c r="C1" s="25"/>
      <c r="D1" s="25"/>
      <c r="E1" s="25"/>
      <c r="F1" s="25"/>
      <c r="G1" s="25"/>
      <c r="H1" s="25"/>
      <c r="I1" s="25"/>
      <c r="J1" s="25"/>
      <c r="K1" s="25"/>
      <c r="L1" s="25"/>
      <c r="M1" s="25"/>
      <c r="N1" s="25"/>
      <c r="O1" s="25"/>
      <c r="P1" s="25"/>
      <c r="Q1" s="25"/>
      <c r="R1" s="25"/>
      <c r="S1" s="25"/>
    </row>
    <row r="2" spans="1:19" ht="42" customHeight="1" x14ac:dyDescent="0.2">
      <c r="A2" s="25"/>
      <c r="B2" s="25"/>
      <c r="C2" s="25"/>
      <c r="D2" s="25"/>
      <c r="E2" s="25"/>
      <c r="F2" s="25"/>
      <c r="G2" s="25"/>
      <c r="H2" s="25"/>
      <c r="I2" s="25"/>
      <c r="J2" s="25"/>
      <c r="K2" s="25"/>
      <c r="L2" s="25"/>
      <c r="M2" s="25"/>
      <c r="N2" s="25"/>
      <c r="O2" s="25"/>
      <c r="P2" s="25"/>
      <c r="Q2" s="25"/>
      <c r="R2" s="25"/>
      <c r="S2" s="25"/>
    </row>
    <row r="3" spans="1:19" ht="12.75" customHeight="1" x14ac:dyDescent="0.2">
      <c r="A3" s="2"/>
      <c r="B3" s="2"/>
      <c r="C3" s="2"/>
      <c r="D3" s="2"/>
      <c r="E3" s="2"/>
      <c r="F3" s="2"/>
      <c r="G3" s="2"/>
      <c r="H3" s="2"/>
      <c r="I3" s="2"/>
      <c r="J3" s="2"/>
      <c r="K3" s="2"/>
      <c r="L3" s="2"/>
      <c r="M3" s="2"/>
      <c r="N3" s="2"/>
      <c r="O3" s="2"/>
      <c r="P3" s="2"/>
      <c r="Q3" s="2"/>
      <c r="R3" s="2"/>
      <c r="S3" s="3" t="s">
        <v>0</v>
      </c>
    </row>
    <row r="4" spans="1:19" ht="26.25" customHeight="1" x14ac:dyDescent="0.2">
      <c r="A4" s="26" t="s">
        <v>1</v>
      </c>
      <c r="B4" s="26" t="s">
        <v>2</v>
      </c>
      <c r="C4" s="26" t="s">
        <v>3</v>
      </c>
      <c r="D4" s="26" t="s">
        <v>4</v>
      </c>
      <c r="E4" s="26" t="s">
        <v>5</v>
      </c>
      <c r="F4" s="26" t="s">
        <v>6</v>
      </c>
      <c r="G4" s="26" t="s">
        <v>7</v>
      </c>
      <c r="H4" s="26"/>
      <c r="I4" s="26"/>
      <c r="J4" s="26"/>
      <c r="K4" s="26" t="s">
        <v>8</v>
      </c>
      <c r="L4" s="26"/>
      <c r="M4" s="26"/>
      <c r="N4" s="26"/>
      <c r="O4" s="26" t="s">
        <v>9</v>
      </c>
      <c r="P4" s="26"/>
      <c r="Q4" s="26"/>
      <c r="R4" s="26"/>
      <c r="S4" s="26" t="s">
        <v>10</v>
      </c>
    </row>
    <row r="5" spans="1:19" ht="116.25" customHeight="1" x14ac:dyDescent="0.2">
      <c r="A5" s="26"/>
      <c r="B5" s="26"/>
      <c r="C5" s="26"/>
      <c r="D5" s="26"/>
      <c r="E5" s="26"/>
      <c r="F5" s="26"/>
      <c r="G5" s="2" t="s">
        <v>11</v>
      </c>
      <c r="H5" s="2" t="s">
        <v>12</v>
      </c>
      <c r="I5" s="21" t="s">
        <v>13</v>
      </c>
      <c r="J5" s="2" t="s">
        <v>14</v>
      </c>
      <c r="K5" s="2" t="s">
        <v>15</v>
      </c>
      <c r="L5" s="2" t="s">
        <v>12</v>
      </c>
      <c r="M5" s="2" t="s">
        <v>13</v>
      </c>
      <c r="N5" s="2" t="s">
        <v>14</v>
      </c>
      <c r="O5" s="2" t="s">
        <v>16</v>
      </c>
      <c r="P5" s="2" t="s">
        <v>12</v>
      </c>
      <c r="Q5" s="2" t="s">
        <v>13</v>
      </c>
      <c r="R5" s="2" t="s">
        <v>14</v>
      </c>
      <c r="S5" s="26"/>
    </row>
    <row r="6" spans="1:19" ht="26.25" customHeight="1" x14ac:dyDescent="0.2">
      <c r="A6" s="4" t="s">
        <v>17</v>
      </c>
      <c r="B6" s="4" t="s">
        <v>18</v>
      </c>
      <c r="C6" s="4" t="s">
        <v>18</v>
      </c>
      <c r="D6" s="4" t="s">
        <v>18</v>
      </c>
      <c r="E6" s="4"/>
      <c r="F6" s="5"/>
      <c r="G6" s="5">
        <v>25523258044.669998</v>
      </c>
      <c r="H6" s="5">
        <v>76457595.260000005</v>
      </c>
      <c r="I6" s="5">
        <f>I7+I50</f>
        <v>13609595.25999999</v>
      </c>
      <c r="J6" s="5">
        <f t="shared" ref="J6:J37" si="0">G6+I6</f>
        <v>25536867639.929996</v>
      </c>
      <c r="K6" s="5">
        <v>26760883193.07</v>
      </c>
      <c r="L6" s="5">
        <v>-20493754.059999999</v>
      </c>
      <c r="M6" s="5">
        <f>M7+M50</f>
        <v>-20493754.059999943</v>
      </c>
      <c r="N6" s="5">
        <f t="shared" ref="N6:N37" si="1">K6+M6</f>
        <v>26740389439.009998</v>
      </c>
      <c r="O6" s="5">
        <v>45696475389.540001</v>
      </c>
      <c r="P6" s="5">
        <v>0</v>
      </c>
      <c r="Q6" s="5">
        <f>Q7+Q50</f>
        <v>0</v>
      </c>
      <c r="R6" s="5">
        <f t="shared" ref="R6:R37" si="2">O6+Q6</f>
        <v>45696475389.540001</v>
      </c>
      <c r="S6" s="6"/>
    </row>
    <row r="7" spans="1:19" ht="12.75" x14ac:dyDescent="0.2">
      <c r="A7" s="7" t="s">
        <v>19</v>
      </c>
      <c r="B7" s="8" t="s">
        <v>18</v>
      </c>
      <c r="C7" s="8" t="s">
        <v>18</v>
      </c>
      <c r="D7" s="8" t="s">
        <v>18</v>
      </c>
      <c r="E7" s="7"/>
      <c r="F7" s="9"/>
      <c r="G7" s="9">
        <v>18360501809.049999</v>
      </c>
      <c r="H7" s="9">
        <v>76457595.260000005</v>
      </c>
      <c r="I7" s="9">
        <f>I8+I14+I28+I32+I39+I46</f>
        <v>13609595.25999999</v>
      </c>
      <c r="J7" s="9">
        <f t="shared" si="0"/>
        <v>18374111404.309998</v>
      </c>
      <c r="K7" s="9">
        <v>18435683608.07</v>
      </c>
      <c r="L7" s="9">
        <v>-39377669.060000002</v>
      </c>
      <c r="M7" s="9">
        <f>M8+M14+M28+M32+M39+M46</f>
        <v>-39377669.059999943</v>
      </c>
      <c r="N7" s="9">
        <f t="shared" si="1"/>
        <v>18396305939.009998</v>
      </c>
      <c r="O7" s="9">
        <v>25929956489.540001</v>
      </c>
      <c r="P7" s="9">
        <v>0</v>
      </c>
      <c r="Q7" s="9">
        <f>Q8+Q14+Q28+Q32+Q39+Q46</f>
        <v>0</v>
      </c>
      <c r="R7" s="9">
        <f t="shared" si="2"/>
        <v>25929956489.540001</v>
      </c>
      <c r="S7" s="6"/>
    </row>
    <row r="8" spans="1:19" ht="12.75" x14ac:dyDescent="0.2">
      <c r="A8" s="10" t="s">
        <v>20</v>
      </c>
      <c r="B8" s="11" t="s">
        <v>18</v>
      </c>
      <c r="C8" s="11" t="s">
        <v>18</v>
      </c>
      <c r="D8" s="11" t="s">
        <v>18</v>
      </c>
      <c r="E8" s="10"/>
      <c r="F8" s="10"/>
      <c r="G8" s="12">
        <v>513786900</v>
      </c>
      <c r="H8" s="12">
        <v>0</v>
      </c>
      <c r="I8" s="12">
        <f t="shared" ref="I8:I31" si="3">H8</f>
        <v>0</v>
      </c>
      <c r="J8" s="12">
        <f t="shared" si="0"/>
        <v>513786900</v>
      </c>
      <c r="K8" s="12">
        <v>513786900</v>
      </c>
      <c r="L8" s="12">
        <v>0</v>
      </c>
      <c r="M8" s="12">
        <f t="shared" ref="M8:M31" si="4">L8</f>
        <v>0</v>
      </c>
      <c r="N8" s="12">
        <f t="shared" si="1"/>
        <v>513786900</v>
      </c>
      <c r="O8" s="12">
        <v>490759901.62</v>
      </c>
      <c r="P8" s="12">
        <v>0</v>
      </c>
      <c r="Q8" s="12">
        <f t="shared" ref="Q8:Q13" si="5">P8</f>
        <v>0</v>
      </c>
      <c r="R8" s="12">
        <f t="shared" si="2"/>
        <v>490759901.62</v>
      </c>
      <c r="S8" s="10"/>
    </row>
    <row r="9" spans="1:19" ht="12.75" x14ac:dyDescent="0.2">
      <c r="A9" s="13" t="s">
        <v>21</v>
      </c>
      <c r="B9" s="2" t="s">
        <v>18</v>
      </c>
      <c r="C9" s="2" t="s">
        <v>18</v>
      </c>
      <c r="D9" s="2" t="s">
        <v>18</v>
      </c>
      <c r="E9" s="13"/>
      <c r="F9" s="13"/>
      <c r="G9" s="14">
        <v>513786900</v>
      </c>
      <c r="H9" s="14">
        <v>0</v>
      </c>
      <c r="I9" s="22">
        <f t="shared" si="3"/>
        <v>0</v>
      </c>
      <c r="J9" s="22">
        <f t="shared" si="0"/>
        <v>513786900</v>
      </c>
      <c r="K9" s="22">
        <v>513786900</v>
      </c>
      <c r="L9" s="22">
        <v>0</v>
      </c>
      <c r="M9" s="22">
        <f t="shared" si="4"/>
        <v>0</v>
      </c>
      <c r="N9" s="22">
        <f t="shared" si="1"/>
        <v>513786900</v>
      </c>
      <c r="O9" s="22">
        <v>490759901.62</v>
      </c>
      <c r="P9" s="22">
        <v>0</v>
      </c>
      <c r="Q9" s="22">
        <f t="shared" si="5"/>
        <v>0</v>
      </c>
      <c r="R9" s="14">
        <f t="shared" si="2"/>
        <v>490759901.62</v>
      </c>
      <c r="S9" s="13"/>
    </row>
    <row r="10" spans="1:19" ht="38.25" x14ac:dyDescent="0.2">
      <c r="A10" s="15" t="s">
        <v>22</v>
      </c>
      <c r="B10" s="16" t="s">
        <v>23</v>
      </c>
      <c r="C10" s="16" t="s">
        <v>24</v>
      </c>
      <c r="D10" s="16" t="s">
        <v>18</v>
      </c>
      <c r="E10" s="15"/>
      <c r="F10" s="15"/>
      <c r="G10" s="17">
        <v>513786900</v>
      </c>
      <c r="H10" s="17">
        <v>-482940992.77999997</v>
      </c>
      <c r="I10" s="23">
        <f t="shared" si="3"/>
        <v>-482940992.77999997</v>
      </c>
      <c r="J10" s="23">
        <f t="shared" si="0"/>
        <v>30845907.220000029</v>
      </c>
      <c r="K10" s="23">
        <v>513786900</v>
      </c>
      <c r="L10" s="23">
        <v>-482940992.77999997</v>
      </c>
      <c r="M10" s="23">
        <f t="shared" si="4"/>
        <v>-482940992.77999997</v>
      </c>
      <c r="N10" s="23">
        <f t="shared" si="1"/>
        <v>30845907.220000029</v>
      </c>
      <c r="O10" s="23">
        <v>313630500</v>
      </c>
      <c r="P10" s="23">
        <v>-293475337.5</v>
      </c>
      <c r="Q10" s="23">
        <f t="shared" si="5"/>
        <v>-293475337.5</v>
      </c>
      <c r="R10" s="17">
        <f t="shared" si="2"/>
        <v>20155162.5</v>
      </c>
      <c r="S10" s="15"/>
    </row>
    <row r="11" spans="1:19" ht="25.5" x14ac:dyDescent="0.2">
      <c r="A11" s="18" t="s">
        <v>25</v>
      </c>
      <c r="B11" s="19"/>
      <c r="C11" s="19"/>
      <c r="D11" s="19" t="s">
        <v>26</v>
      </c>
      <c r="E11" s="18" t="s">
        <v>27</v>
      </c>
      <c r="F11" s="18" t="s">
        <v>28</v>
      </c>
      <c r="G11" s="20">
        <v>513786900</v>
      </c>
      <c r="H11" s="20">
        <v>-482940992.77999997</v>
      </c>
      <c r="I11" s="24">
        <f t="shared" si="3"/>
        <v>-482940992.77999997</v>
      </c>
      <c r="J11" s="24">
        <f t="shared" si="0"/>
        <v>30845907.220000029</v>
      </c>
      <c r="K11" s="24">
        <v>513786900</v>
      </c>
      <c r="L11" s="24">
        <v>-482940992.77999997</v>
      </c>
      <c r="M11" s="24">
        <f t="shared" si="4"/>
        <v>-482940992.77999997</v>
      </c>
      <c r="N11" s="24">
        <f t="shared" si="1"/>
        <v>30845907.220000029</v>
      </c>
      <c r="O11" s="24">
        <v>313630500</v>
      </c>
      <c r="P11" s="24">
        <v>-293475337.5</v>
      </c>
      <c r="Q11" s="24">
        <f t="shared" si="5"/>
        <v>-293475337.5</v>
      </c>
      <c r="R11" s="20">
        <f t="shared" si="2"/>
        <v>20155162.5</v>
      </c>
      <c r="S11" s="18" t="s">
        <v>29</v>
      </c>
    </row>
    <row r="12" spans="1:19" ht="51" x14ac:dyDescent="0.2">
      <c r="A12" s="15" t="s">
        <v>30</v>
      </c>
      <c r="B12" s="16" t="s">
        <v>31</v>
      </c>
      <c r="C12" s="16" t="s">
        <v>24</v>
      </c>
      <c r="D12" s="16" t="s">
        <v>18</v>
      </c>
      <c r="E12" s="15"/>
      <c r="F12" s="15"/>
      <c r="G12" s="17">
        <v>0</v>
      </c>
      <c r="H12" s="17">
        <v>482940992.77999997</v>
      </c>
      <c r="I12" s="23">
        <f t="shared" si="3"/>
        <v>482940992.77999997</v>
      </c>
      <c r="J12" s="23">
        <f t="shared" si="0"/>
        <v>482940992.77999997</v>
      </c>
      <c r="K12" s="23">
        <v>0</v>
      </c>
      <c r="L12" s="23">
        <v>482940992.77999997</v>
      </c>
      <c r="M12" s="23">
        <f t="shared" si="4"/>
        <v>482940992.77999997</v>
      </c>
      <c r="N12" s="23">
        <f t="shared" si="1"/>
        <v>482940992.77999997</v>
      </c>
      <c r="O12" s="23">
        <v>177129401.62</v>
      </c>
      <c r="P12" s="23">
        <v>293475337.5</v>
      </c>
      <c r="Q12" s="23">
        <f t="shared" si="5"/>
        <v>293475337.5</v>
      </c>
      <c r="R12" s="17">
        <f t="shared" si="2"/>
        <v>470604739.12</v>
      </c>
      <c r="S12" s="15"/>
    </row>
    <row r="13" spans="1:19" ht="25.5" x14ac:dyDescent="0.2">
      <c r="A13" s="18" t="s">
        <v>25</v>
      </c>
      <c r="B13" s="19"/>
      <c r="C13" s="19"/>
      <c r="D13" s="19" t="s">
        <v>26</v>
      </c>
      <c r="E13" s="18" t="s">
        <v>27</v>
      </c>
      <c r="F13" s="18" t="s">
        <v>28</v>
      </c>
      <c r="G13" s="20">
        <v>0</v>
      </c>
      <c r="H13" s="20">
        <v>482940992.77999997</v>
      </c>
      <c r="I13" s="24">
        <f t="shared" si="3"/>
        <v>482940992.77999997</v>
      </c>
      <c r="J13" s="24">
        <f t="shared" si="0"/>
        <v>482940992.77999997</v>
      </c>
      <c r="K13" s="24">
        <v>0</v>
      </c>
      <c r="L13" s="24">
        <v>482940992.77999997</v>
      </c>
      <c r="M13" s="24">
        <f t="shared" si="4"/>
        <v>482940992.77999997</v>
      </c>
      <c r="N13" s="24">
        <f t="shared" si="1"/>
        <v>482940992.77999997</v>
      </c>
      <c r="O13" s="24">
        <v>177129401.62</v>
      </c>
      <c r="P13" s="24">
        <v>293475337.5</v>
      </c>
      <c r="Q13" s="24">
        <f t="shared" si="5"/>
        <v>293475337.5</v>
      </c>
      <c r="R13" s="20">
        <f t="shared" si="2"/>
        <v>470604739.12</v>
      </c>
      <c r="S13" s="18" t="s">
        <v>29</v>
      </c>
    </row>
    <row r="14" spans="1:19" ht="12.75" x14ac:dyDescent="0.2">
      <c r="A14" s="10" t="s">
        <v>32</v>
      </c>
      <c r="B14" s="11" t="s">
        <v>18</v>
      </c>
      <c r="C14" s="11" t="s">
        <v>18</v>
      </c>
      <c r="D14" s="11" t="s">
        <v>18</v>
      </c>
      <c r="E14" s="10"/>
      <c r="F14" s="10"/>
      <c r="G14" s="12">
        <v>4026867010.8400002</v>
      </c>
      <c r="H14" s="12">
        <v>-36390404.740000002</v>
      </c>
      <c r="I14" s="12">
        <f t="shared" si="3"/>
        <v>-36390404.740000002</v>
      </c>
      <c r="J14" s="12">
        <f t="shared" si="0"/>
        <v>3990476606.1000004</v>
      </c>
      <c r="K14" s="12">
        <v>2377378490.4000001</v>
      </c>
      <c r="L14" s="12">
        <v>10622330.939999999</v>
      </c>
      <c r="M14" s="12">
        <f t="shared" si="4"/>
        <v>10622330.939999999</v>
      </c>
      <c r="N14" s="12">
        <f t="shared" si="1"/>
        <v>2388000821.3400002</v>
      </c>
      <c r="O14" s="12">
        <v>2051834170.8399999</v>
      </c>
      <c r="P14" s="12">
        <v>0</v>
      </c>
      <c r="Q14" s="12">
        <v>0</v>
      </c>
      <c r="R14" s="12">
        <f t="shared" si="2"/>
        <v>2051834170.8399999</v>
      </c>
      <c r="S14" s="10"/>
    </row>
    <row r="15" spans="1:19" ht="12.75" x14ac:dyDescent="0.2">
      <c r="A15" s="13" t="s">
        <v>33</v>
      </c>
      <c r="B15" s="2" t="s">
        <v>18</v>
      </c>
      <c r="C15" s="2" t="s">
        <v>18</v>
      </c>
      <c r="D15" s="2" t="s">
        <v>18</v>
      </c>
      <c r="E15" s="13"/>
      <c r="F15" s="13"/>
      <c r="G15" s="14">
        <v>80911102.109999999</v>
      </c>
      <c r="H15" s="14">
        <v>-36390398.109999999</v>
      </c>
      <c r="I15" s="22">
        <f t="shared" si="3"/>
        <v>-36390398.109999999</v>
      </c>
      <c r="J15" s="22">
        <f t="shared" si="0"/>
        <v>44520704</v>
      </c>
      <c r="K15" s="22">
        <v>0</v>
      </c>
      <c r="L15" s="22">
        <v>0</v>
      </c>
      <c r="M15" s="22">
        <f t="shared" si="4"/>
        <v>0</v>
      </c>
      <c r="N15" s="22">
        <f t="shared" si="1"/>
        <v>0</v>
      </c>
      <c r="O15" s="22">
        <v>0</v>
      </c>
      <c r="P15" s="22">
        <v>0</v>
      </c>
      <c r="Q15" s="22">
        <v>0</v>
      </c>
      <c r="R15" s="14">
        <f t="shared" si="2"/>
        <v>0</v>
      </c>
      <c r="S15" s="13"/>
    </row>
    <row r="16" spans="1:19" ht="38.25" x14ac:dyDescent="0.2">
      <c r="A16" s="15" t="s">
        <v>34</v>
      </c>
      <c r="B16" s="16" t="s">
        <v>35</v>
      </c>
      <c r="C16" s="16" t="s">
        <v>36</v>
      </c>
      <c r="D16" s="16" t="s">
        <v>18</v>
      </c>
      <c r="E16" s="15"/>
      <c r="F16" s="15"/>
      <c r="G16" s="17">
        <v>35300000</v>
      </c>
      <c r="H16" s="17">
        <v>9220704</v>
      </c>
      <c r="I16" s="23">
        <f t="shared" si="3"/>
        <v>9220704</v>
      </c>
      <c r="J16" s="23">
        <f t="shared" si="0"/>
        <v>44520704</v>
      </c>
      <c r="K16" s="23">
        <v>0</v>
      </c>
      <c r="L16" s="23">
        <v>0</v>
      </c>
      <c r="M16" s="23">
        <f t="shared" si="4"/>
        <v>0</v>
      </c>
      <c r="N16" s="23">
        <f t="shared" si="1"/>
        <v>0</v>
      </c>
      <c r="O16" s="23">
        <v>0</v>
      </c>
      <c r="P16" s="23">
        <v>0</v>
      </c>
      <c r="Q16" s="23">
        <v>0</v>
      </c>
      <c r="R16" s="17">
        <f t="shared" si="2"/>
        <v>0</v>
      </c>
      <c r="S16" s="15"/>
    </row>
    <row r="17" spans="1:19" ht="25.5" x14ac:dyDescent="0.2">
      <c r="A17" s="18" t="s">
        <v>37</v>
      </c>
      <c r="B17" s="19"/>
      <c r="C17" s="19"/>
      <c r="D17" s="19" t="s">
        <v>38</v>
      </c>
      <c r="E17" s="18" t="s">
        <v>27</v>
      </c>
      <c r="F17" s="18" t="s">
        <v>39</v>
      </c>
      <c r="G17" s="20">
        <v>35300000</v>
      </c>
      <c r="H17" s="20">
        <v>9220704</v>
      </c>
      <c r="I17" s="24">
        <f t="shared" si="3"/>
        <v>9220704</v>
      </c>
      <c r="J17" s="24">
        <f t="shared" si="0"/>
        <v>44520704</v>
      </c>
      <c r="K17" s="24">
        <v>0</v>
      </c>
      <c r="L17" s="24">
        <v>0</v>
      </c>
      <c r="M17" s="24">
        <f t="shared" si="4"/>
        <v>0</v>
      </c>
      <c r="N17" s="24">
        <f t="shared" si="1"/>
        <v>0</v>
      </c>
      <c r="O17" s="24">
        <v>0</v>
      </c>
      <c r="P17" s="24">
        <v>0</v>
      </c>
      <c r="Q17" s="24">
        <v>0</v>
      </c>
      <c r="R17" s="20">
        <f t="shared" si="2"/>
        <v>0</v>
      </c>
      <c r="S17" s="18" t="s">
        <v>40</v>
      </c>
    </row>
    <row r="18" spans="1:19" ht="25.5" x14ac:dyDescent="0.2">
      <c r="A18" s="15" t="s">
        <v>41</v>
      </c>
      <c r="B18" s="16" t="s">
        <v>42</v>
      </c>
      <c r="C18" s="16" t="s">
        <v>43</v>
      </c>
      <c r="D18" s="16" t="s">
        <v>18</v>
      </c>
      <c r="E18" s="15"/>
      <c r="F18" s="15"/>
      <c r="G18" s="17">
        <v>5000000</v>
      </c>
      <c r="H18" s="17">
        <v>-5000000</v>
      </c>
      <c r="I18" s="23">
        <f t="shared" si="3"/>
        <v>-5000000</v>
      </c>
      <c r="J18" s="23">
        <f t="shared" si="0"/>
        <v>0</v>
      </c>
      <c r="K18" s="23">
        <v>0</v>
      </c>
      <c r="L18" s="23">
        <v>0</v>
      </c>
      <c r="M18" s="23">
        <f t="shared" si="4"/>
        <v>0</v>
      </c>
      <c r="N18" s="23">
        <f t="shared" si="1"/>
        <v>0</v>
      </c>
      <c r="O18" s="23">
        <v>0</v>
      </c>
      <c r="P18" s="23">
        <v>0</v>
      </c>
      <c r="Q18" s="23">
        <v>0</v>
      </c>
      <c r="R18" s="17">
        <f t="shared" si="2"/>
        <v>0</v>
      </c>
      <c r="S18" s="15"/>
    </row>
    <row r="19" spans="1:19" ht="38.25" x14ac:dyDescent="0.2">
      <c r="A19" s="18" t="s">
        <v>44</v>
      </c>
      <c r="B19" s="19"/>
      <c r="C19" s="19"/>
      <c r="D19" s="19" t="s">
        <v>45</v>
      </c>
      <c r="E19" s="18" t="s">
        <v>46</v>
      </c>
      <c r="F19" s="18" t="s">
        <v>39</v>
      </c>
      <c r="G19" s="20">
        <v>5000000</v>
      </c>
      <c r="H19" s="20">
        <v>-5000000</v>
      </c>
      <c r="I19" s="24">
        <f t="shared" si="3"/>
        <v>-5000000</v>
      </c>
      <c r="J19" s="24">
        <f t="shared" si="0"/>
        <v>0</v>
      </c>
      <c r="K19" s="24">
        <v>0</v>
      </c>
      <c r="L19" s="24">
        <v>0</v>
      </c>
      <c r="M19" s="24">
        <f t="shared" si="4"/>
        <v>0</v>
      </c>
      <c r="N19" s="24">
        <f t="shared" si="1"/>
        <v>0</v>
      </c>
      <c r="O19" s="24">
        <v>0</v>
      </c>
      <c r="P19" s="24">
        <v>0</v>
      </c>
      <c r="Q19" s="24">
        <v>0</v>
      </c>
      <c r="R19" s="20">
        <f t="shared" si="2"/>
        <v>0</v>
      </c>
      <c r="S19" s="18" t="s">
        <v>47</v>
      </c>
    </row>
    <row r="20" spans="1:19" ht="12.75" x14ac:dyDescent="0.2">
      <c r="A20" s="15" t="s">
        <v>48</v>
      </c>
      <c r="B20" s="16" t="s">
        <v>49</v>
      </c>
      <c r="C20" s="16" t="s">
        <v>43</v>
      </c>
      <c r="D20" s="16" t="s">
        <v>18</v>
      </c>
      <c r="E20" s="15"/>
      <c r="F20" s="18"/>
      <c r="G20" s="17">
        <v>40611102.109999999</v>
      </c>
      <c r="H20" s="17">
        <v>-40611102.109999999</v>
      </c>
      <c r="I20" s="23">
        <f t="shared" si="3"/>
        <v>-40611102.109999999</v>
      </c>
      <c r="J20" s="23">
        <f t="shared" si="0"/>
        <v>0</v>
      </c>
      <c r="K20" s="23">
        <v>0</v>
      </c>
      <c r="L20" s="23">
        <v>0</v>
      </c>
      <c r="M20" s="23">
        <f t="shared" si="4"/>
        <v>0</v>
      </c>
      <c r="N20" s="23">
        <f t="shared" si="1"/>
        <v>0</v>
      </c>
      <c r="O20" s="23">
        <v>0</v>
      </c>
      <c r="P20" s="23">
        <v>0</v>
      </c>
      <c r="Q20" s="23">
        <v>0</v>
      </c>
      <c r="R20" s="17">
        <f t="shared" si="2"/>
        <v>0</v>
      </c>
      <c r="S20" s="15"/>
    </row>
    <row r="21" spans="1:19" ht="25.5" x14ac:dyDescent="0.2">
      <c r="A21" s="18" t="s">
        <v>50</v>
      </c>
      <c r="B21" s="19"/>
      <c r="C21" s="19"/>
      <c r="D21" s="19" t="s">
        <v>51</v>
      </c>
      <c r="E21" s="18" t="s">
        <v>52</v>
      </c>
      <c r="F21" s="18" t="s">
        <v>39</v>
      </c>
      <c r="G21" s="20">
        <v>40611102.109999999</v>
      </c>
      <c r="H21" s="20">
        <v>-40611102.109999999</v>
      </c>
      <c r="I21" s="24">
        <f t="shared" si="3"/>
        <v>-40611102.109999999</v>
      </c>
      <c r="J21" s="24">
        <f t="shared" si="0"/>
        <v>0</v>
      </c>
      <c r="K21" s="24">
        <v>0</v>
      </c>
      <c r="L21" s="24">
        <v>0</v>
      </c>
      <c r="M21" s="24">
        <f t="shared" si="4"/>
        <v>0</v>
      </c>
      <c r="N21" s="24">
        <f t="shared" si="1"/>
        <v>0</v>
      </c>
      <c r="O21" s="24">
        <v>0</v>
      </c>
      <c r="P21" s="24">
        <v>0</v>
      </c>
      <c r="Q21" s="24">
        <v>0</v>
      </c>
      <c r="R21" s="20">
        <f t="shared" si="2"/>
        <v>0</v>
      </c>
      <c r="S21" s="18" t="s">
        <v>47</v>
      </c>
    </row>
    <row r="22" spans="1:19" ht="25.5" x14ac:dyDescent="0.2">
      <c r="A22" s="13" t="s">
        <v>53</v>
      </c>
      <c r="B22" s="2" t="s">
        <v>18</v>
      </c>
      <c r="C22" s="2" t="s">
        <v>18</v>
      </c>
      <c r="D22" s="2" t="s">
        <v>18</v>
      </c>
      <c r="E22" s="13"/>
      <c r="F22" s="18"/>
      <c r="G22" s="14">
        <v>584926416.63</v>
      </c>
      <c r="H22" s="14">
        <v>-6.63</v>
      </c>
      <c r="I22" s="22">
        <f t="shared" si="3"/>
        <v>-6.63</v>
      </c>
      <c r="J22" s="22">
        <f t="shared" si="0"/>
        <v>584926410</v>
      </c>
      <c r="K22" s="22">
        <v>824050869.05999994</v>
      </c>
      <c r="L22" s="22">
        <v>10622330.939999999</v>
      </c>
      <c r="M22" s="22">
        <f t="shared" si="4"/>
        <v>10622330.939999999</v>
      </c>
      <c r="N22" s="22">
        <f t="shared" si="1"/>
        <v>834673200</v>
      </c>
      <c r="O22" s="22">
        <v>91518462.5</v>
      </c>
      <c r="P22" s="22">
        <v>0</v>
      </c>
      <c r="Q22" s="22">
        <v>0</v>
      </c>
      <c r="R22" s="14">
        <f t="shared" si="2"/>
        <v>91518462.5</v>
      </c>
      <c r="S22" s="18"/>
    </row>
    <row r="23" spans="1:19" ht="25.5" x14ac:dyDescent="0.2">
      <c r="A23" s="15" t="s">
        <v>54</v>
      </c>
      <c r="B23" s="16" t="s">
        <v>55</v>
      </c>
      <c r="C23" s="16" t="s">
        <v>43</v>
      </c>
      <c r="D23" s="16" t="s">
        <v>18</v>
      </c>
      <c r="E23" s="15"/>
      <c r="F23" s="18"/>
      <c r="G23" s="17">
        <v>29146805.120000001</v>
      </c>
      <c r="H23" s="17">
        <v>-5.12</v>
      </c>
      <c r="I23" s="23">
        <f t="shared" si="3"/>
        <v>-5.12</v>
      </c>
      <c r="J23" s="23">
        <f t="shared" si="0"/>
        <v>29146800</v>
      </c>
      <c r="K23" s="23">
        <v>0</v>
      </c>
      <c r="L23" s="23">
        <v>0</v>
      </c>
      <c r="M23" s="23">
        <f t="shared" si="4"/>
        <v>0</v>
      </c>
      <c r="N23" s="23">
        <f t="shared" si="1"/>
        <v>0</v>
      </c>
      <c r="O23" s="23">
        <v>0</v>
      </c>
      <c r="P23" s="23">
        <v>0</v>
      </c>
      <c r="Q23" s="23">
        <v>0</v>
      </c>
      <c r="R23" s="17">
        <f t="shared" si="2"/>
        <v>0</v>
      </c>
      <c r="S23" s="18"/>
    </row>
    <row r="24" spans="1:19" ht="38.25" x14ac:dyDescent="0.2">
      <c r="A24" s="18" t="s">
        <v>56</v>
      </c>
      <c r="B24" s="19"/>
      <c r="C24" s="19"/>
      <c r="D24" s="19" t="s">
        <v>57</v>
      </c>
      <c r="E24" s="18" t="s">
        <v>58</v>
      </c>
      <c r="F24" s="18" t="s">
        <v>59</v>
      </c>
      <c r="G24" s="20">
        <v>29146805.120000001</v>
      </c>
      <c r="H24" s="20">
        <v>-5.12</v>
      </c>
      <c r="I24" s="24">
        <f t="shared" si="3"/>
        <v>-5.12</v>
      </c>
      <c r="J24" s="24">
        <f t="shared" si="0"/>
        <v>29146800</v>
      </c>
      <c r="K24" s="24">
        <v>0</v>
      </c>
      <c r="L24" s="24">
        <v>0</v>
      </c>
      <c r="M24" s="24">
        <f t="shared" si="4"/>
        <v>0</v>
      </c>
      <c r="N24" s="24">
        <f t="shared" si="1"/>
        <v>0</v>
      </c>
      <c r="O24" s="24">
        <v>0</v>
      </c>
      <c r="P24" s="24">
        <v>0</v>
      </c>
      <c r="Q24" s="24">
        <v>0</v>
      </c>
      <c r="R24" s="20">
        <f t="shared" si="2"/>
        <v>0</v>
      </c>
      <c r="S24" s="18" t="s">
        <v>60</v>
      </c>
    </row>
    <row r="25" spans="1:19" ht="25.5" x14ac:dyDescent="0.2">
      <c r="A25" s="15" t="s">
        <v>61</v>
      </c>
      <c r="B25" s="16" t="s">
        <v>62</v>
      </c>
      <c r="C25" s="16" t="s">
        <v>36</v>
      </c>
      <c r="D25" s="16" t="s">
        <v>18</v>
      </c>
      <c r="E25" s="15"/>
      <c r="F25" s="18"/>
      <c r="G25" s="17">
        <v>70917711.510000005</v>
      </c>
      <c r="H25" s="17">
        <v>-1.51</v>
      </c>
      <c r="I25" s="23">
        <f t="shared" si="3"/>
        <v>-1.51</v>
      </c>
      <c r="J25" s="23">
        <f t="shared" si="0"/>
        <v>70917710</v>
      </c>
      <c r="K25" s="23">
        <v>144801779.06</v>
      </c>
      <c r="L25" s="23">
        <v>10622330.939999999</v>
      </c>
      <c r="M25" s="23">
        <f t="shared" si="4"/>
        <v>10622330.939999999</v>
      </c>
      <c r="N25" s="23">
        <f t="shared" si="1"/>
        <v>155424110</v>
      </c>
      <c r="O25" s="23">
        <v>0</v>
      </c>
      <c r="P25" s="23">
        <v>0</v>
      </c>
      <c r="Q25" s="23">
        <v>0</v>
      </c>
      <c r="R25" s="17">
        <f t="shared" si="2"/>
        <v>0</v>
      </c>
      <c r="S25" s="18"/>
    </row>
    <row r="26" spans="1:19" ht="38.25" x14ac:dyDescent="0.2">
      <c r="A26" s="18" t="s">
        <v>63</v>
      </c>
      <c r="B26" s="19"/>
      <c r="C26" s="19"/>
      <c r="D26" s="19" t="s">
        <v>64</v>
      </c>
      <c r="E26" s="18" t="s">
        <v>27</v>
      </c>
      <c r="F26" s="18" t="s">
        <v>59</v>
      </c>
      <c r="G26" s="20">
        <v>5183107.7300000004</v>
      </c>
      <c r="H26" s="20">
        <v>2.27</v>
      </c>
      <c r="I26" s="24">
        <f t="shared" si="3"/>
        <v>2.27</v>
      </c>
      <c r="J26" s="24">
        <f t="shared" si="0"/>
        <v>5183110</v>
      </c>
      <c r="K26" s="24">
        <v>0</v>
      </c>
      <c r="L26" s="24">
        <v>0</v>
      </c>
      <c r="M26" s="24">
        <f t="shared" si="4"/>
        <v>0</v>
      </c>
      <c r="N26" s="24">
        <f t="shared" si="1"/>
        <v>0</v>
      </c>
      <c r="O26" s="24">
        <v>0</v>
      </c>
      <c r="P26" s="24">
        <v>0</v>
      </c>
      <c r="Q26" s="24">
        <v>0</v>
      </c>
      <c r="R26" s="20">
        <f t="shared" si="2"/>
        <v>0</v>
      </c>
      <c r="S26" s="18" t="s">
        <v>60</v>
      </c>
    </row>
    <row r="27" spans="1:19" ht="38.25" x14ac:dyDescent="0.2">
      <c r="A27" s="18" t="s">
        <v>65</v>
      </c>
      <c r="B27" s="19"/>
      <c r="C27" s="19"/>
      <c r="D27" s="19" t="s">
        <v>66</v>
      </c>
      <c r="E27" s="18" t="s">
        <v>27</v>
      </c>
      <c r="F27" s="18" t="s">
        <v>59</v>
      </c>
      <c r="G27" s="20">
        <v>65734603.780000001</v>
      </c>
      <c r="H27" s="20">
        <v>-3.78</v>
      </c>
      <c r="I27" s="24">
        <f t="shared" si="3"/>
        <v>-3.78</v>
      </c>
      <c r="J27" s="24">
        <f t="shared" si="0"/>
        <v>65734600</v>
      </c>
      <c r="K27" s="24">
        <v>144801779.06</v>
      </c>
      <c r="L27" s="24">
        <v>10622330.939999999</v>
      </c>
      <c r="M27" s="24">
        <f t="shared" si="4"/>
        <v>10622330.939999999</v>
      </c>
      <c r="N27" s="24">
        <f t="shared" si="1"/>
        <v>155424110</v>
      </c>
      <c r="O27" s="24">
        <v>0</v>
      </c>
      <c r="P27" s="24">
        <v>0</v>
      </c>
      <c r="Q27" s="24">
        <v>0</v>
      </c>
      <c r="R27" s="20">
        <f t="shared" si="2"/>
        <v>0</v>
      </c>
      <c r="S27" s="18" t="s">
        <v>60</v>
      </c>
    </row>
    <row r="28" spans="1:19" ht="12.75" x14ac:dyDescent="0.2">
      <c r="A28" s="10" t="s">
        <v>67</v>
      </c>
      <c r="B28" s="11" t="s">
        <v>18</v>
      </c>
      <c r="C28" s="11" t="s">
        <v>18</v>
      </c>
      <c r="D28" s="11" t="s">
        <v>18</v>
      </c>
      <c r="E28" s="10"/>
      <c r="F28" s="10"/>
      <c r="G28" s="12">
        <v>1929925790.0999999</v>
      </c>
      <c r="H28" s="12">
        <v>-1600000000</v>
      </c>
      <c r="I28" s="12">
        <f t="shared" si="3"/>
        <v>-1600000000</v>
      </c>
      <c r="J28" s="12">
        <f t="shared" si="0"/>
        <v>329925790.0999999</v>
      </c>
      <c r="K28" s="12">
        <v>1600000000</v>
      </c>
      <c r="L28" s="12">
        <v>-1600000000</v>
      </c>
      <c r="M28" s="12">
        <f t="shared" si="4"/>
        <v>-1600000000</v>
      </c>
      <c r="N28" s="12">
        <f t="shared" si="1"/>
        <v>0</v>
      </c>
      <c r="O28" s="12">
        <v>0</v>
      </c>
      <c r="P28" s="12">
        <v>0</v>
      </c>
      <c r="Q28" s="12">
        <f>P28</f>
        <v>0</v>
      </c>
      <c r="R28" s="12">
        <f t="shared" si="2"/>
        <v>0</v>
      </c>
      <c r="S28" s="10"/>
    </row>
    <row r="29" spans="1:19" ht="25.5" x14ac:dyDescent="0.2">
      <c r="A29" s="13" t="s">
        <v>53</v>
      </c>
      <c r="B29" s="2" t="s">
        <v>18</v>
      </c>
      <c r="C29" s="2" t="s">
        <v>18</v>
      </c>
      <c r="D29" s="2" t="s">
        <v>18</v>
      </c>
      <c r="E29" s="13"/>
      <c r="F29" s="13"/>
      <c r="G29" s="14">
        <v>1929925790.0999999</v>
      </c>
      <c r="H29" s="14">
        <v>-1600000000</v>
      </c>
      <c r="I29" s="22">
        <f t="shared" si="3"/>
        <v>-1600000000</v>
      </c>
      <c r="J29" s="22">
        <f t="shared" si="0"/>
        <v>329925790.0999999</v>
      </c>
      <c r="K29" s="22">
        <v>1600000000</v>
      </c>
      <c r="L29" s="22">
        <v>-1600000000</v>
      </c>
      <c r="M29" s="22">
        <f t="shared" si="4"/>
        <v>-1600000000</v>
      </c>
      <c r="N29" s="22">
        <f t="shared" si="1"/>
        <v>0</v>
      </c>
      <c r="O29" s="22">
        <v>0</v>
      </c>
      <c r="P29" s="22">
        <v>0</v>
      </c>
      <c r="Q29" s="22">
        <f>P29</f>
        <v>0</v>
      </c>
      <c r="R29" s="14">
        <f t="shared" si="2"/>
        <v>0</v>
      </c>
      <c r="S29" s="13"/>
    </row>
    <row r="30" spans="1:19" ht="63.75" x14ac:dyDescent="0.2">
      <c r="A30" s="15" t="s">
        <v>68</v>
      </c>
      <c r="B30" s="16" t="s">
        <v>69</v>
      </c>
      <c r="C30" s="16" t="s">
        <v>36</v>
      </c>
      <c r="D30" s="16" t="s">
        <v>18</v>
      </c>
      <c r="E30" s="15"/>
      <c r="F30" s="15"/>
      <c r="G30" s="17">
        <v>1600000000</v>
      </c>
      <c r="H30" s="17">
        <v>-1600000000</v>
      </c>
      <c r="I30" s="23">
        <f t="shared" si="3"/>
        <v>-1600000000</v>
      </c>
      <c r="J30" s="23">
        <f t="shared" si="0"/>
        <v>0</v>
      </c>
      <c r="K30" s="23">
        <v>1600000000</v>
      </c>
      <c r="L30" s="23">
        <v>-1600000000</v>
      </c>
      <c r="M30" s="23">
        <f t="shared" si="4"/>
        <v>-1600000000</v>
      </c>
      <c r="N30" s="23">
        <f t="shared" si="1"/>
        <v>0</v>
      </c>
      <c r="O30" s="23">
        <v>0</v>
      </c>
      <c r="P30" s="23">
        <v>0</v>
      </c>
      <c r="Q30" s="23">
        <f>P30</f>
        <v>0</v>
      </c>
      <c r="R30" s="17">
        <f t="shared" si="2"/>
        <v>0</v>
      </c>
      <c r="S30" s="15"/>
    </row>
    <row r="31" spans="1:19" ht="51" x14ac:dyDescent="0.2">
      <c r="A31" s="18" t="s">
        <v>70</v>
      </c>
      <c r="B31" s="19"/>
      <c r="C31" s="19"/>
      <c r="D31" s="19" t="s">
        <v>71</v>
      </c>
      <c r="E31" s="18" t="s">
        <v>27</v>
      </c>
      <c r="F31" s="18" t="s">
        <v>72</v>
      </c>
      <c r="G31" s="20">
        <v>1600000000</v>
      </c>
      <c r="H31" s="20">
        <v>-1600000000</v>
      </c>
      <c r="I31" s="24">
        <f t="shared" si="3"/>
        <v>-1600000000</v>
      </c>
      <c r="J31" s="24">
        <f t="shared" si="0"/>
        <v>0</v>
      </c>
      <c r="K31" s="24">
        <v>1600000000</v>
      </c>
      <c r="L31" s="24">
        <v>-1600000000</v>
      </c>
      <c r="M31" s="24">
        <f t="shared" si="4"/>
        <v>-1600000000</v>
      </c>
      <c r="N31" s="24">
        <f t="shared" si="1"/>
        <v>0</v>
      </c>
      <c r="O31" s="24">
        <v>0</v>
      </c>
      <c r="P31" s="24">
        <v>0</v>
      </c>
      <c r="Q31" s="24">
        <f>P31</f>
        <v>0</v>
      </c>
      <c r="R31" s="20">
        <f t="shared" si="2"/>
        <v>0</v>
      </c>
      <c r="S31" s="18" t="s">
        <v>73</v>
      </c>
    </row>
    <row r="32" spans="1:19" ht="12.75" x14ac:dyDescent="0.2">
      <c r="A32" s="10" t="s">
        <v>74</v>
      </c>
      <c r="B32" s="11" t="s">
        <v>18</v>
      </c>
      <c r="C32" s="11" t="s">
        <v>18</v>
      </c>
      <c r="D32" s="11" t="s">
        <v>18</v>
      </c>
      <c r="E32" s="10"/>
      <c r="F32" s="10"/>
      <c r="G32" s="12">
        <v>3207027380.7399998</v>
      </c>
      <c r="H32" s="12">
        <v>13888000</v>
      </c>
      <c r="I32" s="12">
        <v>0</v>
      </c>
      <c r="J32" s="12">
        <f t="shared" si="0"/>
        <v>3207027380.7399998</v>
      </c>
      <c r="K32" s="12">
        <v>3223930689.2399998</v>
      </c>
      <c r="L32" s="12">
        <v>0</v>
      </c>
      <c r="M32" s="12">
        <v>0</v>
      </c>
      <c r="N32" s="12">
        <f t="shared" si="1"/>
        <v>3223930689.2399998</v>
      </c>
      <c r="O32" s="12">
        <v>17342459894.509998</v>
      </c>
      <c r="P32" s="12">
        <v>0</v>
      </c>
      <c r="Q32" s="12">
        <v>0</v>
      </c>
      <c r="R32" s="12">
        <f t="shared" si="2"/>
        <v>17342459894.509998</v>
      </c>
      <c r="S32" s="10"/>
    </row>
    <row r="33" spans="1:19" ht="12.75" x14ac:dyDescent="0.2">
      <c r="A33" s="13" t="s">
        <v>75</v>
      </c>
      <c r="B33" s="2" t="s">
        <v>18</v>
      </c>
      <c r="C33" s="2" t="s">
        <v>18</v>
      </c>
      <c r="D33" s="2" t="s">
        <v>18</v>
      </c>
      <c r="E33" s="13"/>
      <c r="F33" s="13"/>
      <c r="G33" s="14">
        <v>3207027380.7399998</v>
      </c>
      <c r="H33" s="14">
        <v>13888000</v>
      </c>
      <c r="I33" s="22">
        <f>I34</f>
        <v>0</v>
      </c>
      <c r="J33" s="14">
        <f t="shared" si="0"/>
        <v>3207027380.7399998</v>
      </c>
      <c r="K33" s="14">
        <v>3223930689.2399998</v>
      </c>
      <c r="L33" s="14">
        <v>0</v>
      </c>
      <c r="M33" s="22">
        <v>0</v>
      </c>
      <c r="N33" s="14">
        <f t="shared" si="1"/>
        <v>3223930689.2399998</v>
      </c>
      <c r="O33" s="14">
        <v>17342459894.509998</v>
      </c>
      <c r="P33" s="14">
        <v>0</v>
      </c>
      <c r="Q33" s="22">
        <v>0</v>
      </c>
      <c r="R33" s="14">
        <f t="shared" si="2"/>
        <v>17342459894.509998</v>
      </c>
      <c r="S33" s="13"/>
    </row>
    <row r="34" spans="1:19" ht="25.5" x14ac:dyDescent="0.2">
      <c r="A34" s="27" t="s">
        <v>76</v>
      </c>
      <c r="B34" s="28" t="s">
        <v>77</v>
      </c>
      <c r="C34" s="28" t="s">
        <v>43</v>
      </c>
      <c r="D34" s="28" t="s">
        <v>18</v>
      </c>
      <c r="E34" s="27"/>
      <c r="F34" s="29"/>
      <c r="G34" s="23">
        <v>1007188796.02</v>
      </c>
      <c r="H34" s="23">
        <v>0</v>
      </c>
      <c r="I34" s="23">
        <f>I35+I36</f>
        <v>0</v>
      </c>
      <c r="J34" s="23">
        <f t="shared" si="0"/>
        <v>1007188796.02</v>
      </c>
      <c r="K34" s="23">
        <v>1389720210</v>
      </c>
      <c r="L34" s="23">
        <v>0</v>
      </c>
      <c r="M34" s="23">
        <v>0</v>
      </c>
      <c r="N34" s="23">
        <f t="shared" si="1"/>
        <v>1389720210</v>
      </c>
      <c r="O34" s="23">
        <v>13043190210</v>
      </c>
      <c r="P34" s="23">
        <v>0</v>
      </c>
      <c r="Q34" s="23">
        <v>0</v>
      </c>
      <c r="R34" s="23">
        <f t="shared" si="2"/>
        <v>13043190210</v>
      </c>
      <c r="S34" s="29"/>
    </row>
    <row r="35" spans="1:19" ht="25.5" x14ac:dyDescent="0.2">
      <c r="A35" s="30" t="s">
        <v>78</v>
      </c>
      <c r="B35" s="31"/>
      <c r="C35" s="31"/>
      <c r="D35" s="31" t="s">
        <v>79</v>
      </c>
      <c r="E35" s="30" t="s">
        <v>80</v>
      </c>
      <c r="F35" s="29"/>
      <c r="G35" s="24">
        <v>109029270.38</v>
      </c>
      <c r="H35" s="24">
        <v>0</v>
      </c>
      <c r="I35" s="24">
        <v>76806638.060000002</v>
      </c>
      <c r="J35" s="24">
        <f t="shared" si="0"/>
        <v>185835908.44</v>
      </c>
      <c r="K35" s="24">
        <v>0</v>
      </c>
      <c r="L35" s="24">
        <v>0</v>
      </c>
      <c r="M35" s="24">
        <v>0</v>
      </c>
      <c r="N35" s="24">
        <f t="shared" si="1"/>
        <v>0</v>
      </c>
      <c r="O35" s="24">
        <v>0</v>
      </c>
      <c r="P35" s="24">
        <v>0</v>
      </c>
      <c r="Q35" s="24">
        <v>0</v>
      </c>
      <c r="R35" s="24">
        <f t="shared" si="2"/>
        <v>0</v>
      </c>
      <c r="S35" s="30" t="s">
        <v>81</v>
      </c>
    </row>
    <row r="36" spans="1:19" ht="25.5" x14ac:dyDescent="0.2">
      <c r="A36" s="30" t="s">
        <v>82</v>
      </c>
      <c r="B36" s="31"/>
      <c r="C36" s="31"/>
      <c r="D36" s="31" t="s">
        <v>83</v>
      </c>
      <c r="E36" s="30" t="s">
        <v>80</v>
      </c>
      <c r="F36" s="29"/>
      <c r="G36" s="24">
        <v>76806638.060000002</v>
      </c>
      <c r="H36" s="24">
        <v>0</v>
      </c>
      <c r="I36" s="24">
        <v>-76806638.060000002</v>
      </c>
      <c r="J36" s="24">
        <f t="shared" si="0"/>
        <v>0</v>
      </c>
      <c r="K36" s="24">
        <v>1043190210</v>
      </c>
      <c r="L36" s="24">
        <v>0</v>
      </c>
      <c r="M36" s="24">
        <v>0</v>
      </c>
      <c r="N36" s="24">
        <f t="shared" si="1"/>
        <v>1043190210</v>
      </c>
      <c r="O36" s="24">
        <v>1043190210</v>
      </c>
      <c r="P36" s="24">
        <v>0</v>
      </c>
      <c r="Q36" s="24">
        <v>0</v>
      </c>
      <c r="R36" s="24">
        <f t="shared" si="2"/>
        <v>1043190210</v>
      </c>
      <c r="S36" s="30" t="s">
        <v>84</v>
      </c>
    </row>
    <row r="37" spans="1:19" ht="51" x14ac:dyDescent="0.2">
      <c r="A37" s="15" t="s">
        <v>85</v>
      </c>
      <c r="B37" s="16" t="s">
        <v>86</v>
      </c>
      <c r="C37" s="16" t="s">
        <v>43</v>
      </c>
      <c r="D37" s="16" t="s">
        <v>18</v>
      </c>
      <c r="E37" s="15"/>
      <c r="F37" s="15"/>
      <c r="G37" s="17">
        <v>61464158.020000003</v>
      </c>
      <c r="H37" s="17">
        <v>13888000</v>
      </c>
      <c r="I37" s="23">
        <v>0</v>
      </c>
      <c r="J37" s="17">
        <f t="shared" si="0"/>
        <v>61464158.020000003</v>
      </c>
      <c r="K37" s="17">
        <v>0</v>
      </c>
      <c r="L37" s="17">
        <v>0</v>
      </c>
      <c r="M37" s="23">
        <v>0</v>
      </c>
      <c r="N37" s="17">
        <f t="shared" si="1"/>
        <v>0</v>
      </c>
      <c r="O37" s="17">
        <v>0</v>
      </c>
      <c r="P37" s="17">
        <v>0</v>
      </c>
      <c r="Q37" s="23">
        <v>0</v>
      </c>
      <c r="R37" s="17">
        <f t="shared" si="2"/>
        <v>0</v>
      </c>
      <c r="S37" s="15"/>
    </row>
    <row r="38" spans="1:19" ht="51" x14ac:dyDescent="0.2">
      <c r="A38" s="18" t="s">
        <v>87</v>
      </c>
      <c r="B38" s="19"/>
      <c r="C38" s="19"/>
      <c r="D38" s="19" t="s">
        <v>88</v>
      </c>
      <c r="E38" s="18" t="s">
        <v>89</v>
      </c>
      <c r="F38" s="18" t="s">
        <v>39</v>
      </c>
      <c r="G38" s="20">
        <v>0</v>
      </c>
      <c r="H38" s="20">
        <v>13888000</v>
      </c>
      <c r="I38" s="24">
        <v>0</v>
      </c>
      <c r="J38" s="20">
        <f t="shared" ref="J38:J54" si="6">G38+I38</f>
        <v>0</v>
      </c>
      <c r="K38" s="20">
        <v>0</v>
      </c>
      <c r="L38" s="20">
        <v>0</v>
      </c>
      <c r="M38" s="24">
        <v>0</v>
      </c>
      <c r="N38" s="20">
        <f t="shared" ref="N38:N54" si="7">K38+M38</f>
        <v>0</v>
      </c>
      <c r="O38" s="20">
        <v>0</v>
      </c>
      <c r="P38" s="20">
        <v>0</v>
      </c>
      <c r="Q38" s="24">
        <v>0</v>
      </c>
      <c r="R38" s="20">
        <f t="shared" ref="R38:R54" si="8">O38+Q38</f>
        <v>0</v>
      </c>
      <c r="S38" s="18" t="s">
        <v>90</v>
      </c>
    </row>
    <row r="39" spans="1:19" ht="12.75" x14ac:dyDescent="0.2">
      <c r="A39" s="10" t="s">
        <v>91</v>
      </c>
      <c r="B39" s="11" t="s">
        <v>18</v>
      </c>
      <c r="C39" s="11" t="s">
        <v>18</v>
      </c>
      <c r="D39" s="11" t="s">
        <v>18</v>
      </c>
      <c r="E39" s="10"/>
      <c r="F39" s="10"/>
      <c r="G39" s="12">
        <v>7847441634.0600004</v>
      </c>
      <c r="H39" s="12">
        <v>1650000000</v>
      </c>
      <c r="I39" s="12">
        <f t="shared" ref="I39:I45" si="9">H39</f>
        <v>1650000000</v>
      </c>
      <c r="J39" s="12">
        <f t="shared" si="6"/>
        <v>9497441634.0600014</v>
      </c>
      <c r="K39" s="12">
        <v>9446501387.25</v>
      </c>
      <c r="L39" s="12">
        <v>1550000000</v>
      </c>
      <c r="M39" s="12">
        <f t="shared" ref="M39:M45" si="10">L39</f>
        <v>1550000000</v>
      </c>
      <c r="N39" s="12">
        <f t="shared" si="7"/>
        <v>10996501387.25</v>
      </c>
      <c r="O39" s="12">
        <v>5046463809.8999996</v>
      </c>
      <c r="P39" s="12">
        <v>0</v>
      </c>
      <c r="Q39" s="12">
        <f t="shared" ref="Q39:Q45" si="11">P39</f>
        <v>0</v>
      </c>
      <c r="R39" s="12">
        <f t="shared" si="8"/>
        <v>5046463809.8999996</v>
      </c>
      <c r="S39" s="10"/>
    </row>
    <row r="40" spans="1:19" ht="12.75" x14ac:dyDescent="0.2">
      <c r="A40" s="13" t="s">
        <v>92</v>
      </c>
      <c r="B40" s="2" t="s">
        <v>18</v>
      </c>
      <c r="C40" s="2" t="s">
        <v>18</v>
      </c>
      <c r="D40" s="2" t="s">
        <v>18</v>
      </c>
      <c r="E40" s="13"/>
      <c r="F40" s="13"/>
      <c r="G40" s="14">
        <v>2893451275.1300001</v>
      </c>
      <c r="H40" s="14">
        <v>50000000</v>
      </c>
      <c r="I40" s="22">
        <f t="shared" si="9"/>
        <v>50000000</v>
      </c>
      <c r="J40" s="22">
        <f t="shared" si="6"/>
        <v>2943451275.1300001</v>
      </c>
      <c r="K40" s="22">
        <v>1496359979.9200001</v>
      </c>
      <c r="L40" s="22">
        <v>-50000000</v>
      </c>
      <c r="M40" s="22">
        <f t="shared" si="10"/>
        <v>-50000000</v>
      </c>
      <c r="N40" s="22">
        <f t="shared" si="7"/>
        <v>1446359979.9200001</v>
      </c>
      <c r="O40" s="22">
        <v>83262502</v>
      </c>
      <c r="P40" s="22">
        <v>0</v>
      </c>
      <c r="Q40" s="22">
        <f t="shared" si="11"/>
        <v>0</v>
      </c>
      <c r="R40" s="22">
        <f t="shared" si="8"/>
        <v>83262502</v>
      </c>
      <c r="S40" s="13"/>
    </row>
    <row r="41" spans="1:19" ht="12.75" x14ac:dyDescent="0.2">
      <c r="A41" s="15" t="s">
        <v>93</v>
      </c>
      <c r="B41" s="16" t="s">
        <v>94</v>
      </c>
      <c r="C41" s="16" t="s">
        <v>95</v>
      </c>
      <c r="D41" s="16" t="s">
        <v>18</v>
      </c>
      <c r="E41" s="15"/>
      <c r="F41" s="15"/>
      <c r="G41" s="17">
        <v>2422714590.3699999</v>
      </c>
      <c r="H41" s="17">
        <v>50000000</v>
      </c>
      <c r="I41" s="23">
        <f t="shared" si="9"/>
        <v>50000000</v>
      </c>
      <c r="J41" s="23">
        <f t="shared" si="6"/>
        <v>2472714590.3699999</v>
      </c>
      <c r="K41" s="23">
        <v>1496359979.9200001</v>
      </c>
      <c r="L41" s="23">
        <v>-50000000</v>
      </c>
      <c r="M41" s="23">
        <f t="shared" si="10"/>
        <v>-50000000</v>
      </c>
      <c r="N41" s="23">
        <f t="shared" si="7"/>
        <v>1446359979.9200001</v>
      </c>
      <c r="O41" s="23">
        <v>83262502</v>
      </c>
      <c r="P41" s="23">
        <v>0</v>
      </c>
      <c r="Q41" s="23">
        <f t="shared" si="11"/>
        <v>0</v>
      </c>
      <c r="R41" s="23">
        <f t="shared" si="8"/>
        <v>83262502</v>
      </c>
      <c r="S41" s="15"/>
    </row>
    <row r="42" spans="1:19" ht="38.25" x14ac:dyDescent="0.2">
      <c r="A42" s="18" t="s">
        <v>96</v>
      </c>
      <c r="B42" s="19"/>
      <c r="C42" s="19"/>
      <c r="D42" s="19" t="s">
        <v>97</v>
      </c>
      <c r="E42" s="18" t="s">
        <v>27</v>
      </c>
      <c r="F42" s="18" t="s">
        <v>59</v>
      </c>
      <c r="G42" s="20">
        <v>150000000</v>
      </c>
      <c r="H42" s="20">
        <v>50000000</v>
      </c>
      <c r="I42" s="24">
        <f t="shared" si="9"/>
        <v>50000000</v>
      </c>
      <c r="J42" s="24">
        <f t="shared" si="6"/>
        <v>200000000</v>
      </c>
      <c r="K42" s="24">
        <v>708866382.99000001</v>
      </c>
      <c r="L42" s="24">
        <v>-50000000</v>
      </c>
      <c r="M42" s="24">
        <f t="shared" si="10"/>
        <v>-50000000</v>
      </c>
      <c r="N42" s="24">
        <f t="shared" si="7"/>
        <v>658866382.99000001</v>
      </c>
      <c r="O42" s="24">
        <v>0</v>
      </c>
      <c r="P42" s="24">
        <v>0</v>
      </c>
      <c r="Q42" s="24">
        <f t="shared" si="11"/>
        <v>0</v>
      </c>
      <c r="R42" s="24">
        <f t="shared" si="8"/>
        <v>0</v>
      </c>
      <c r="S42" s="18" t="s">
        <v>98</v>
      </c>
    </row>
    <row r="43" spans="1:19" ht="25.5" x14ac:dyDescent="0.2">
      <c r="A43" s="13" t="s">
        <v>53</v>
      </c>
      <c r="B43" s="2" t="s">
        <v>18</v>
      </c>
      <c r="C43" s="2" t="s">
        <v>18</v>
      </c>
      <c r="D43" s="2" t="s">
        <v>18</v>
      </c>
      <c r="E43" s="13"/>
      <c r="F43" s="13"/>
      <c r="G43" s="14">
        <v>0</v>
      </c>
      <c r="H43" s="14">
        <v>1600000000</v>
      </c>
      <c r="I43" s="22">
        <f t="shared" si="9"/>
        <v>1600000000</v>
      </c>
      <c r="J43" s="22">
        <f t="shared" si="6"/>
        <v>1600000000</v>
      </c>
      <c r="K43" s="22">
        <v>0</v>
      </c>
      <c r="L43" s="22">
        <v>1600000000</v>
      </c>
      <c r="M43" s="22">
        <f t="shared" si="10"/>
        <v>1600000000</v>
      </c>
      <c r="N43" s="22">
        <f t="shared" si="7"/>
        <v>1600000000</v>
      </c>
      <c r="O43" s="22">
        <v>0</v>
      </c>
      <c r="P43" s="22">
        <v>0</v>
      </c>
      <c r="Q43" s="22">
        <f t="shared" si="11"/>
        <v>0</v>
      </c>
      <c r="R43" s="22">
        <f t="shared" si="8"/>
        <v>0</v>
      </c>
      <c r="S43" s="13"/>
    </row>
    <row r="44" spans="1:19" ht="63.75" x14ac:dyDescent="0.2">
      <c r="A44" s="15" t="s">
        <v>68</v>
      </c>
      <c r="B44" s="16" t="s">
        <v>69</v>
      </c>
      <c r="C44" s="16" t="s">
        <v>95</v>
      </c>
      <c r="D44" s="16" t="s">
        <v>18</v>
      </c>
      <c r="E44" s="15"/>
      <c r="F44" s="15"/>
      <c r="G44" s="17">
        <v>0</v>
      </c>
      <c r="H44" s="17">
        <v>1600000000</v>
      </c>
      <c r="I44" s="23">
        <f t="shared" si="9"/>
        <v>1600000000</v>
      </c>
      <c r="J44" s="23">
        <f t="shared" si="6"/>
        <v>1600000000</v>
      </c>
      <c r="K44" s="23">
        <v>0</v>
      </c>
      <c r="L44" s="23">
        <v>1600000000</v>
      </c>
      <c r="M44" s="23">
        <f t="shared" si="10"/>
        <v>1600000000</v>
      </c>
      <c r="N44" s="23">
        <f t="shared" si="7"/>
        <v>1600000000</v>
      </c>
      <c r="O44" s="23">
        <v>0</v>
      </c>
      <c r="P44" s="23">
        <v>0</v>
      </c>
      <c r="Q44" s="23">
        <f t="shared" si="11"/>
        <v>0</v>
      </c>
      <c r="R44" s="23">
        <f t="shared" si="8"/>
        <v>0</v>
      </c>
      <c r="S44" s="15"/>
    </row>
    <row r="45" spans="1:19" ht="51" x14ac:dyDescent="0.2">
      <c r="A45" s="18" t="s">
        <v>70</v>
      </c>
      <c r="B45" s="19"/>
      <c r="C45" s="19"/>
      <c r="D45" s="19" t="s">
        <v>99</v>
      </c>
      <c r="E45" s="18" t="s">
        <v>27</v>
      </c>
      <c r="F45" s="18" t="s">
        <v>72</v>
      </c>
      <c r="G45" s="20">
        <v>0</v>
      </c>
      <c r="H45" s="20">
        <v>1600000000</v>
      </c>
      <c r="I45" s="24">
        <f t="shared" si="9"/>
        <v>1600000000</v>
      </c>
      <c r="J45" s="24">
        <f t="shared" si="6"/>
        <v>1600000000</v>
      </c>
      <c r="K45" s="24">
        <v>0</v>
      </c>
      <c r="L45" s="24">
        <v>1600000000</v>
      </c>
      <c r="M45" s="24">
        <f t="shared" si="10"/>
        <v>1600000000</v>
      </c>
      <c r="N45" s="24">
        <f t="shared" si="7"/>
        <v>1600000000</v>
      </c>
      <c r="O45" s="24">
        <v>0</v>
      </c>
      <c r="P45" s="24">
        <v>0</v>
      </c>
      <c r="Q45" s="24">
        <f t="shared" si="11"/>
        <v>0</v>
      </c>
      <c r="R45" s="24">
        <f t="shared" si="8"/>
        <v>0</v>
      </c>
      <c r="S45" s="18" t="s">
        <v>100</v>
      </c>
    </row>
    <row r="46" spans="1:19" ht="12.75" x14ac:dyDescent="0.2">
      <c r="A46" s="10" t="s">
        <v>101</v>
      </c>
      <c r="B46" s="11" t="s">
        <v>18</v>
      </c>
      <c r="C46" s="11" t="s">
        <v>18</v>
      </c>
      <c r="D46" s="11" t="s">
        <v>18</v>
      </c>
      <c r="E46" s="10"/>
      <c r="F46" s="10"/>
      <c r="G46" s="12">
        <v>0</v>
      </c>
      <c r="H46" s="12">
        <v>48960000</v>
      </c>
      <c r="I46" s="12">
        <v>0</v>
      </c>
      <c r="J46" s="12">
        <f t="shared" si="6"/>
        <v>0</v>
      </c>
      <c r="K46" s="12">
        <v>0</v>
      </c>
      <c r="L46" s="12">
        <v>0</v>
      </c>
      <c r="M46" s="12">
        <v>0</v>
      </c>
      <c r="N46" s="12">
        <f t="shared" si="7"/>
        <v>0</v>
      </c>
      <c r="O46" s="12">
        <v>0</v>
      </c>
      <c r="P46" s="12">
        <v>0</v>
      </c>
      <c r="Q46" s="12">
        <v>0</v>
      </c>
      <c r="R46" s="12">
        <f t="shared" si="8"/>
        <v>0</v>
      </c>
      <c r="S46" s="10"/>
    </row>
    <row r="47" spans="1:19" ht="25.5" x14ac:dyDescent="0.2">
      <c r="A47" s="13" t="s">
        <v>102</v>
      </c>
      <c r="B47" s="2" t="s">
        <v>18</v>
      </c>
      <c r="C47" s="2" t="s">
        <v>18</v>
      </c>
      <c r="D47" s="2" t="s">
        <v>18</v>
      </c>
      <c r="E47" s="13"/>
      <c r="F47" s="13"/>
      <c r="G47" s="14">
        <v>0</v>
      </c>
      <c r="H47" s="14">
        <v>48960000</v>
      </c>
      <c r="I47" s="22">
        <v>0</v>
      </c>
      <c r="J47" s="22">
        <f t="shared" si="6"/>
        <v>0</v>
      </c>
      <c r="K47" s="22">
        <v>0</v>
      </c>
      <c r="L47" s="22">
        <v>0</v>
      </c>
      <c r="M47" s="22">
        <v>0</v>
      </c>
      <c r="N47" s="22">
        <f t="shared" si="7"/>
        <v>0</v>
      </c>
      <c r="O47" s="22">
        <v>0</v>
      </c>
      <c r="P47" s="22">
        <v>0</v>
      </c>
      <c r="Q47" s="22">
        <v>0</v>
      </c>
      <c r="R47" s="22">
        <f t="shared" si="8"/>
        <v>0</v>
      </c>
      <c r="S47" s="13"/>
    </row>
    <row r="48" spans="1:19" ht="25.5" x14ac:dyDescent="0.2">
      <c r="A48" s="15" t="s">
        <v>103</v>
      </c>
      <c r="B48" s="16" t="s">
        <v>104</v>
      </c>
      <c r="C48" s="16" t="s">
        <v>105</v>
      </c>
      <c r="D48" s="16" t="s">
        <v>18</v>
      </c>
      <c r="E48" s="15"/>
      <c r="F48" s="15"/>
      <c r="G48" s="17">
        <v>0</v>
      </c>
      <c r="H48" s="17">
        <v>48960000</v>
      </c>
      <c r="I48" s="23">
        <v>0</v>
      </c>
      <c r="J48" s="23">
        <f t="shared" si="6"/>
        <v>0</v>
      </c>
      <c r="K48" s="23">
        <v>0</v>
      </c>
      <c r="L48" s="23">
        <v>0</v>
      </c>
      <c r="M48" s="23">
        <v>0</v>
      </c>
      <c r="N48" s="23">
        <f t="shared" si="7"/>
        <v>0</v>
      </c>
      <c r="O48" s="23">
        <v>0</v>
      </c>
      <c r="P48" s="23">
        <v>0</v>
      </c>
      <c r="Q48" s="23">
        <v>0</v>
      </c>
      <c r="R48" s="23">
        <f t="shared" si="8"/>
        <v>0</v>
      </c>
      <c r="S48" s="15"/>
    </row>
    <row r="49" spans="1:19" ht="25.5" x14ac:dyDescent="0.2">
      <c r="A49" s="18" t="s">
        <v>106</v>
      </c>
      <c r="B49" s="19"/>
      <c r="C49" s="19"/>
      <c r="D49" s="19" t="s">
        <v>107</v>
      </c>
      <c r="E49" s="18" t="s">
        <v>27</v>
      </c>
      <c r="F49" s="18" t="s">
        <v>108</v>
      </c>
      <c r="G49" s="20">
        <v>0</v>
      </c>
      <c r="H49" s="20">
        <v>48960000</v>
      </c>
      <c r="I49" s="24">
        <v>0</v>
      </c>
      <c r="J49" s="24">
        <f t="shared" si="6"/>
        <v>0</v>
      </c>
      <c r="K49" s="24">
        <v>0</v>
      </c>
      <c r="L49" s="24">
        <v>0</v>
      </c>
      <c r="M49" s="24">
        <v>0</v>
      </c>
      <c r="N49" s="24">
        <f t="shared" si="7"/>
        <v>0</v>
      </c>
      <c r="O49" s="24">
        <v>0</v>
      </c>
      <c r="P49" s="24">
        <v>0</v>
      </c>
      <c r="Q49" s="24">
        <v>0</v>
      </c>
      <c r="R49" s="24">
        <f t="shared" si="8"/>
        <v>0</v>
      </c>
      <c r="S49" s="18" t="s">
        <v>109</v>
      </c>
    </row>
    <row r="50" spans="1:19" ht="25.5" x14ac:dyDescent="0.2">
      <c r="A50" s="7" t="s">
        <v>110</v>
      </c>
      <c r="B50" s="8" t="s">
        <v>18</v>
      </c>
      <c r="C50" s="8" t="s">
        <v>18</v>
      </c>
      <c r="D50" s="8" t="s">
        <v>18</v>
      </c>
      <c r="E50" s="7"/>
      <c r="F50" s="9"/>
      <c r="G50" s="9">
        <v>7162756235.6199999</v>
      </c>
      <c r="H50" s="9">
        <v>0</v>
      </c>
      <c r="I50" s="9">
        <f>H50</f>
        <v>0</v>
      </c>
      <c r="J50" s="9">
        <f t="shared" si="6"/>
        <v>7162756235.6199999</v>
      </c>
      <c r="K50" s="9">
        <v>8325199585</v>
      </c>
      <c r="L50" s="9">
        <v>18883915</v>
      </c>
      <c r="M50" s="9">
        <f>L50</f>
        <v>18883915</v>
      </c>
      <c r="N50" s="9">
        <f t="shared" si="7"/>
        <v>8344083500</v>
      </c>
      <c r="O50" s="9">
        <v>19766518900</v>
      </c>
      <c r="P50" s="9">
        <v>0</v>
      </c>
      <c r="Q50" s="9">
        <f>P50</f>
        <v>0</v>
      </c>
      <c r="R50" s="9">
        <f t="shared" si="8"/>
        <v>19766518900</v>
      </c>
      <c r="S50" s="7"/>
    </row>
    <row r="51" spans="1:19" ht="12.75" x14ac:dyDescent="0.2">
      <c r="A51" s="10" t="s">
        <v>32</v>
      </c>
      <c r="B51" s="11" t="s">
        <v>18</v>
      </c>
      <c r="C51" s="11" t="s">
        <v>18</v>
      </c>
      <c r="D51" s="11" t="s">
        <v>18</v>
      </c>
      <c r="E51" s="10"/>
      <c r="F51" s="12"/>
      <c r="G51" s="12">
        <v>834008900</v>
      </c>
      <c r="H51" s="12">
        <v>0</v>
      </c>
      <c r="I51" s="12">
        <f>H51</f>
        <v>0</v>
      </c>
      <c r="J51" s="12">
        <f t="shared" si="6"/>
        <v>834008900</v>
      </c>
      <c r="K51" s="12">
        <v>1969284985</v>
      </c>
      <c r="L51" s="12">
        <v>18883915</v>
      </c>
      <c r="M51" s="12">
        <f>L51</f>
        <v>18883915</v>
      </c>
      <c r="N51" s="12">
        <f t="shared" si="7"/>
        <v>1988168900</v>
      </c>
      <c r="O51" s="12">
        <v>2413976900</v>
      </c>
      <c r="P51" s="12">
        <v>0</v>
      </c>
      <c r="Q51" s="12">
        <f>P51</f>
        <v>0</v>
      </c>
      <c r="R51" s="12">
        <f t="shared" si="8"/>
        <v>2413976900</v>
      </c>
      <c r="S51" s="10"/>
    </row>
    <row r="52" spans="1:19" ht="25.5" x14ac:dyDescent="0.2">
      <c r="A52" s="13" t="s">
        <v>53</v>
      </c>
      <c r="B52" s="2" t="s">
        <v>18</v>
      </c>
      <c r="C52" s="2" t="s">
        <v>18</v>
      </c>
      <c r="D52" s="2" t="s">
        <v>18</v>
      </c>
      <c r="E52" s="13"/>
      <c r="F52" s="14"/>
      <c r="G52" s="14">
        <v>179708900</v>
      </c>
      <c r="H52" s="14">
        <v>0</v>
      </c>
      <c r="I52" s="22">
        <f>H52</f>
        <v>0</v>
      </c>
      <c r="J52" s="22">
        <f t="shared" si="6"/>
        <v>179708900</v>
      </c>
      <c r="K52" s="22">
        <v>257425385</v>
      </c>
      <c r="L52" s="22">
        <v>18883915</v>
      </c>
      <c r="M52" s="22">
        <f>L52</f>
        <v>18883915</v>
      </c>
      <c r="N52" s="22">
        <f t="shared" si="7"/>
        <v>276309300</v>
      </c>
      <c r="O52" s="22">
        <v>770555100</v>
      </c>
      <c r="P52" s="22">
        <v>0</v>
      </c>
      <c r="Q52" s="22">
        <f>P52</f>
        <v>0</v>
      </c>
      <c r="R52" s="22">
        <f t="shared" si="8"/>
        <v>770555100</v>
      </c>
      <c r="S52" s="13"/>
    </row>
    <row r="53" spans="1:19" ht="25.5" x14ac:dyDescent="0.2">
      <c r="A53" s="15" t="s">
        <v>61</v>
      </c>
      <c r="B53" s="16" t="s">
        <v>62</v>
      </c>
      <c r="C53" s="16" t="s">
        <v>36</v>
      </c>
      <c r="D53" s="16" t="s">
        <v>18</v>
      </c>
      <c r="E53" s="15"/>
      <c r="F53" s="17"/>
      <c r="G53" s="17">
        <v>126075900</v>
      </c>
      <c r="H53" s="17">
        <v>0</v>
      </c>
      <c r="I53" s="23">
        <f>H53</f>
        <v>0</v>
      </c>
      <c r="J53" s="23">
        <f t="shared" si="6"/>
        <v>126075900</v>
      </c>
      <c r="K53" s="23">
        <v>257425385</v>
      </c>
      <c r="L53" s="23">
        <v>18883915</v>
      </c>
      <c r="M53" s="23">
        <f>L53</f>
        <v>18883915</v>
      </c>
      <c r="N53" s="23">
        <f t="shared" si="7"/>
        <v>276309300</v>
      </c>
      <c r="O53" s="23">
        <v>0</v>
      </c>
      <c r="P53" s="23">
        <v>0</v>
      </c>
      <c r="Q53" s="23">
        <f>P53</f>
        <v>0</v>
      </c>
      <c r="R53" s="23">
        <f t="shared" si="8"/>
        <v>0</v>
      </c>
      <c r="S53" s="15"/>
    </row>
    <row r="54" spans="1:19" ht="25.5" x14ac:dyDescent="0.2">
      <c r="A54" s="18" t="s">
        <v>65</v>
      </c>
      <c r="B54" s="19"/>
      <c r="C54" s="19"/>
      <c r="D54" s="19" t="s">
        <v>66</v>
      </c>
      <c r="E54" s="18" t="s">
        <v>27</v>
      </c>
      <c r="F54" s="20" t="s">
        <v>59</v>
      </c>
      <c r="G54" s="20">
        <v>116861500</v>
      </c>
      <c r="H54" s="20">
        <v>0</v>
      </c>
      <c r="I54" s="24">
        <f>H54</f>
        <v>0</v>
      </c>
      <c r="J54" s="24">
        <f t="shared" si="6"/>
        <v>116861500</v>
      </c>
      <c r="K54" s="24">
        <v>257425385</v>
      </c>
      <c r="L54" s="24">
        <v>18883915</v>
      </c>
      <c r="M54" s="24">
        <f>L54</f>
        <v>18883915</v>
      </c>
      <c r="N54" s="24">
        <f t="shared" si="7"/>
        <v>276309300</v>
      </c>
      <c r="O54" s="24">
        <v>0</v>
      </c>
      <c r="P54" s="24">
        <v>0</v>
      </c>
      <c r="Q54" s="24">
        <f>P54</f>
        <v>0</v>
      </c>
      <c r="R54" s="24">
        <f t="shared" si="8"/>
        <v>0</v>
      </c>
      <c r="S54" s="18" t="s">
        <v>111</v>
      </c>
    </row>
  </sheetData>
  <mergeCells count="11">
    <mergeCell ref="A1:S2"/>
    <mergeCell ref="A4:A5"/>
    <mergeCell ref="B4:B5"/>
    <mergeCell ref="C4:C5"/>
    <mergeCell ref="D4:D5"/>
    <mergeCell ref="E4:E5"/>
    <mergeCell ref="F4:F5"/>
    <mergeCell ref="G4:J4"/>
    <mergeCell ref="K4:N4"/>
    <mergeCell ref="O4:R4"/>
    <mergeCell ref="S4:S5"/>
  </mergeCells>
  <pageMargins left="0.15748031496062992" right="0.19685039370078741" top="0.39370078740157483" bottom="0.35433070866141736" header="0.51181102362204722" footer="0.31496062992125984"/>
  <pageSetup paperSize="8" scale="47" fitToHeight="0" orientation="landscape" r:id="rId1"/>
  <headerFooter differentFirst="1">
    <oddFooter>&amp;C&amp;P из &amp;N</oddFooter>
  </headerFooter>
</worksheet>
</file>

<file path=docProps/app.xml><?xml version="1.0" encoding="utf-8"?>
<Properties xmlns="http://schemas.openxmlformats.org/officeDocument/2006/extended-properties" xmlns:vt="http://schemas.openxmlformats.org/officeDocument/2006/docPropsVTypes">
  <Template/>
  <TotalTime>83</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Table1</vt:lpstr>
      <vt:lpstr>Table1!Заголовки_для_печати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Решетникова Светлана Юрьевна</cp:lastModifiedBy>
  <cp:revision>14</cp:revision>
  <cp:lastPrinted>2026-07-13T05:16:05Z</cp:lastPrinted>
  <dcterms:created xsi:type="dcterms:W3CDTF">2006-09-16T00:00:00Z</dcterms:created>
  <dcterms:modified xsi:type="dcterms:W3CDTF">2026-07-13T05:16:10Z</dcterms:modified>
  <dc:language>ru-RU</dc:language>
</cp:coreProperties>
</file>